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5"/>
  </bookViews>
  <sheets>
    <sheet name="НОРМАТИВ" sheetId="1" r:id="rId1"/>
    <sheet name="АДМ.ДОХ." sheetId="2" r:id="rId2"/>
    <sheet name="АДМ.ИСТОЧ." sheetId="3" r:id="rId3"/>
    <sheet name="ДОХОДЫ" sheetId="4" r:id="rId4"/>
    <sheet name="ИСТОЧ," sheetId="5" r:id="rId5"/>
    <sheet name="РАСХОДЫ 303" sheetId="6" r:id="rId6"/>
  </sheets>
  <definedNames/>
  <calcPr fullCalcOnLoad="1"/>
</workbook>
</file>

<file path=xl/sharedStrings.xml><?xml version="1.0" encoding="utf-8"?>
<sst xmlns="http://schemas.openxmlformats.org/spreadsheetml/2006/main" count="481" uniqueCount="344">
  <si>
    <t>Наименование показателя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</si>
  <si>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</si>
  <si>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</si>
  <si>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</si>
  <si>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</si>
  <si>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</si>
  <si>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</si>
  <si>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</si>
  <si>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</si>
  <si>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Центральный аппарат</t>
  </si>
  <si>
    <t>002 04 00</t>
  </si>
  <si>
    <t>Национальная безопасность  и правоохранительная деятельность</t>
  </si>
  <si>
    <t>Обеспечение пожарной безопасности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</si>
  <si>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</si>
  <si>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</si>
  <si>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Жилищно-коммунальное хозяйство</t>
  </si>
  <si>
    <t>Благоустройство</t>
  </si>
  <si>
    <t>600 00 00</t>
  </si>
  <si>
    <t>Уличное освещение</t>
  </si>
  <si>
    <t>600 01 00</t>
  </si>
  <si>
    <t>Прочие мероприятия по благоустройству городских округов и поселений</t>
  </si>
  <si>
    <t>600 05 00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</si>
  <si>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</si>
  <si>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</si>
  <si>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</si>
  <si>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</si>
  <si>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</si>
  <si>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</si>
  <si>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</si>
  <si>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</si>
  <si>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</si>
  <si>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</si>
  <si>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</si>
  <si>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>ПР</t>
  </si>
  <si>
    <t>02</t>
  </si>
  <si>
    <t>04</t>
  </si>
  <si>
    <t>03</t>
  </si>
  <si>
    <t>10</t>
  </si>
  <si>
    <t>07</t>
  </si>
  <si>
    <t>08</t>
  </si>
  <si>
    <t>Всего расходов</t>
  </si>
  <si>
    <t>Наименование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</si>
  <si>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</si>
  <si>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</si>
  <si>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</si>
  <si>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</si>
  <si>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</si>
  <si>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</si>
  <si>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</si>
  <si>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</si>
  <si>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</si>
  <si>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</si>
  <si>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</si>
  <si>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</si>
  <si>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</si>
  <si>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</si>
  <si>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</si>
  <si>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</si>
  <si>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</si>
  <si>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</si>
  <si>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</si>
  <si>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</si>
  <si>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000 1 11 05035 10 0000 120</t>
  </si>
  <si>
    <t>Сумма, тыс.руб.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</si>
  <si>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</si>
  <si>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</si>
  <si>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</si>
  <si>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</si>
  <si>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</si>
  <si>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</si>
  <si>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</si>
  <si>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субъектов Российской Федерации и муниципальных образований</t>
  </si>
  <si>
    <t>000 2 02 03000 00 0000 151</t>
  </si>
  <si>
    <t>Прочие субвенции бюджетам поселений</t>
  </si>
  <si>
    <t>ВСЕГО ДОХОДОВ</t>
  </si>
  <si>
    <t>Код бюджетной классификации РФ</t>
  </si>
  <si>
    <t>1 11 05035 10 0000 120</t>
  </si>
  <si>
    <t>1 11 09035 10 0000 120</t>
  </si>
  <si>
    <t>1 11 09045 10 0000 120</t>
  </si>
  <si>
    <t>1 14 01050 10 0000 410</t>
  </si>
  <si>
    <t>Доходы от продажи квартир, находящихся в собственности поселений</t>
  </si>
  <si>
    <t>1 14 03050 10 0000 410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</si>
  <si>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</si>
  <si>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</si>
  <si>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</si>
  <si>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</si>
  <si>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1 15 02050 10 0000 140</t>
  </si>
  <si>
    <t>1 16 18050 10 0000 140</t>
  </si>
  <si>
    <t>Денежные взыскания (штрафы) за нарушение бюджетного законодательства (в части бюджетов поселений)</t>
  </si>
  <si>
    <t>1 16 23050 10 0000 140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</si>
  <si>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</si>
  <si>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</si>
  <si>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1 17 01050 10 0000 180</t>
  </si>
  <si>
    <t>Невыясненные поступления, зачисляемые в бюджеты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</si>
  <si>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</si>
  <si>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1 17 05050 10 0000 180</t>
  </si>
  <si>
    <t>Прочие неналоговые доходы бюджетов поселений</t>
  </si>
  <si>
    <t>Перечень главных администраторов
источников финансирования дефицита местного бюджета</t>
  </si>
  <si>
    <t>Наименование главных администраторов источников финансирования дефицита местного бюджета</t>
  </si>
  <si>
    <t>источников внутреннего финансирования дефицита местного бюджета</t>
  </si>
  <si>
    <t>01 05 02 01 10 0000 510</t>
  </si>
  <si>
    <t>Увеличение прочих остатков денежных средств бюджетов</t>
  </si>
  <si>
    <t>01 05 02 01 10 0000 610</t>
  </si>
  <si>
    <t>Уменьшение прочих остатков денежных средств бюджетов</t>
  </si>
  <si>
    <t xml:space="preserve">Главного админи-стратора </t>
  </si>
  <si>
    <t>2 02 01001 10 0000 151</t>
  </si>
  <si>
    <t>2 02 01003 10 0000 151</t>
  </si>
  <si>
    <t>Прочие дотации бюджетам поселений</t>
  </si>
  <si>
    <t>2 02 01999 10 0000 151</t>
  </si>
  <si>
    <t>Субсидии бюджетам поселений на обеспечение жильем молодых семей</t>
  </si>
  <si>
    <t>2 02 02008 10 0000 151</t>
  </si>
  <si>
    <t>2 02 02009 10 0000 151</t>
  </si>
  <si>
    <t>2 02 02041 10 0000 151</t>
  </si>
  <si>
    <t>Субсидии бюджетам поселений на реализацию федеральных целевых программ</t>
  </si>
  <si>
    <t>2 02 02051 10 0000 151</t>
  </si>
  <si>
    <t>Субсидии бюджетам поселений на предоставление грантов в области науки, культуры, искусства и средств массовой информации</t>
  </si>
  <si>
    <t>2 02 02071 10 0000 151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</si>
  <si>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</si>
  <si>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2 02 02077 10 0000 151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</si>
  <si>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</si>
  <si>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2 02 02085 10 0000 151</t>
  </si>
  <si>
    <t>Прочие субсидии бюджетам поселений</t>
  </si>
  <si>
    <t>2 02 02999 10 0000 151</t>
  </si>
  <si>
    <t>Субвенции бюджетам поселений на оплату жилищно-коммунальных услуг отдельным категориям граждан</t>
  </si>
  <si>
    <t>2 02 03001 10 0000 151</t>
  </si>
  <si>
    <t>Субвенции бюджетам поселений на осуществление полномочий по подготовке проведения статистических переписей</t>
  </si>
  <si>
    <t>2 02 03002 10 0000 151</t>
  </si>
  <si>
    <t>Субвенции бюджетам поселений на государственную регистрацию актов гражданского состояния</t>
  </si>
  <si>
    <t>2 02 03003 10 0000 151</t>
  </si>
  <si>
    <t>Субвенции бюджетам поселений на организацию, регулирование и охрану водных биологических ресурсов</t>
  </si>
  <si>
    <t>2 02 03005 10 0000 151</t>
  </si>
  <si>
    <t>2 02 03010 10 0000 151</t>
  </si>
  <si>
    <t>Субвенции бюджетам поселений на поощрение лучших учителей</t>
  </si>
  <si>
    <t>2 02 03014 10 0000 151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</si>
  <si>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</si>
  <si>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</si>
  <si>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отдельных полномочий в области лесных отношений</t>
  </si>
  <si>
    <t>2 02 03018 10 0000 151</t>
  </si>
  <si>
    <t>Субвенции бюджетам поселений на осуществление отдельных полномочий в области водных отношений</t>
  </si>
  <si>
    <t>2 02 03019 10 0000 151</t>
  </si>
  <si>
    <t>Субвенции бюджетам поселений на выплату единовременного пособия при всех формах устройства детей, лишенных родительского попечения, в семью</t>
  </si>
  <si>
    <t>2 02 03020 10 0000 151</t>
  </si>
  <si>
    <t>Субвенции бюджетам поселений на предоставление гражданам субсидий на оплату жилого помещения и коммунальных услуг</t>
  </si>
  <si>
    <t>2 02 03022 10 0000 151</t>
  </si>
  <si>
    <t>Субвенции бюджетам поселений на выполнение передаваемых полномочий субъектов Российской Федерации</t>
  </si>
  <si>
    <t>2 02 03024 10 0000 151</t>
  </si>
  <si>
    <t>Субвенции бюджетам поселений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</si>
  <si>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2 02 03025 10 0000 151</t>
  </si>
  <si>
    <t>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</si>
  <si>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2 02 03026 10 0000 151</t>
  </si>
  <si>
    <t>Субвенции бюджетам поселений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</si>
  <si>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2 02 03030 10 0000 151</t>
  </si>
  <si>
    <t>Субвенции бюджетам поселений на оздоровление детей</t>
  </si>
  <si>
    <t>2 02 03033 10 0000 151</t>
  </si>
  <si>
    <t>2 02 03999 10 0000 151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</si>
  <si>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</si>
  <si>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2 02 04014 10 0000 151</t>
  </si>
  <si>
    <t>2 02 04999 10 0000 151</t>
  </si>
  <si>
    <t>Прочие безвозмездные поступления в бюджеты поселений от федерального бюджета</t>
  </si>
  <si>
    <t>2 02 09014 10 0000 151</t>
  </si>
  <si>
    <t>Прочие безвозмездные поступления в бюджеты поселений от бюджетов субъектов Российской Федерации</t>
  </si>
  <si>
    <t>2 02 09024 10 0000 151</t>
  </si>
  <si>
    <t>Прочие безвозмездные поступления в бюджеты поселений от бюджетов муниципальных районов</t>
  </si>
  <si>
    <t>2 02 09054 10 0000 151</t>
  </si>
  <si>
    <t>Безвозмездные поступления от государственных организаций в бюджеты поселений</t>
  </si>
  <si>
    <t>2 03 05000 10 0000 180</t>
  </si>
  <si>
    <t>Прочие безвозмездные поступления в бюджеты поселений</t>
  </si>
  <si>
    <t>2 07 05000 10 0000 180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</si>
  <si>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</si>
  <si>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2 02 03011 10 0000 151</t>
  </si>
  <si>
    <t>2 02 03013 10 0000 151</t>
  </si>
  <si>
    <t>2 02 04012 10 0000 151</t>
  </si>
  <si>
    <t>2 02 09071 10 0000 151</t>
  </si>
  <si>
    <t>2 02 09072 10 0000 151</t>
  </si>
  <si>
    <t>Прочие безвозмездные поступления в бюджеты поселений от бюджетов территориальных фондов обязательного медицинского страхования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</si>
  <si>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</si>
  <si>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Администрация муниципального образования "Пертоминское"</t>
  </si>
  <si>
    <t>551 02 03</t>
  </si>
  <si>
    <t>247 67 00</t>
  </si>
  <si>
    <t>Функционирование органов в сфере национальной безопасности и правоохранительной деятельности</t>
  </si>
  <si>
    <t>Код бюджетной классификации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</si>
  <si>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 в отношении доходов от сдачи в аренду имущества по заключенным договорам аренды</t>
  </si>
  <si>
    <t>1 11 05035 10 1000 120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</si>
  <si>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 в отношении доходов, получаемых муниципальными образованиями - поселениями в виде платы за сдачу в наем, находящегося в муниципальной собственности жилого помещения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</si>
  <si>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 в отношении доходов, получаемых муниципальными образованиями - поселениями в виде платы за сдачу в наем, находящегося в муниципальной собственности жилого помещения.</t>
  </si>
  <si>
    <t>000 1 11 05035 10 1000 120</t>
  </si>
  <si>
    <t>1 08 04020 01 1000 110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</si>
  <si>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</si>
  <si>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2 02 02003 10 0000 151</t>
  </si>
  <si>
    <t>Субсидии бюджетам поселений на реформирование муниципальных финансов</t>
  </si>
  <si>
    <t>2 02 03027 10 0000 151</t>
  </si>
  <si>
    <t>2 02 09073 10 0000 151</t>
  </si>
  <si>
    <t>2 02 09074 10 0000 151</t>
  </si>
  <si>
    <t>Перечень главных администраторов доходов местного бюджета</t>
  </si>
  <si>
    <t>в том числе:</t>
  </si>
  <si>
    <t>Осуществление государственных полномочий в сфере административных правонарушений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</si>
  <si>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</si>
  <si>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</si>
  <si>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</si>
  <si>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</si>
  <si>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Наименование  источников финансирования дефицита местного бюджета</t>
  </si>
  <si>
    <t>000 2 02 03015 10 0000 151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</si>
  <si>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</si>
  <si>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Национальная оборона</t>
  </si>
  <si>
    <t>0013600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</si>
  <si>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</si>
  <si>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</si>
  <si>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Код главного администратора</t>
  </si>
  <si>
    <t>Вид, подвид доходов, статья (подстатья) классификаций операций сектора государственного управления, относящаяся к доходам бюджетов</t>
  </si>
  <si>
    <t>Доходы от эксплуатации и использования имущества, автомобильных дорог, находящихся в собственности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</si>
  <si>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</si>
  <si>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Субсидии бюджетам поселений на государственную поддержку малого и  среднего предпринимательства, включая крестьянские (фермерские) хозяйства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</si>
  <si>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</si>
  <si>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поселений на перевозку  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</si>
  <si>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Субвенции бюджетам поселений на государственные единовременные пособия и ежемесячные денежные компенсации  гражданам при возникновении поствакцинальных осложнений</t>
  </si>
  <si>
    <t>Субвенции бюджетам поселений на обеспечение мер социальной поддержки реабилитированных лиц и лиц, признанных пострадавшими от политических репрессий</t>
  </si>
  <si>
    <r>
      <t>Субвенции бюджетам поселений на содержание ребенка в семье опекуна и приемной семье, а также вознаграждение, причитающееся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приемному родителю</t>
    </r>
  </si>
  <si>
    <t xml:space="preserve">Прочие межбюджетные трансферты, передаваемые бюджетам поселений </t>
  </si>
  <si>
    <t>Прочие безвозмездные поступления в бюджеты поселений от бюджета Пенсионного фонда РФ</t>
  </si>
  <si>
    <t>Прочие безвозмездные поступления в бюджеты поселений от бюджета Фонда социального страхования Российской Федерации</t>
  </si>
  <si>
    <t>2 08 05000 10 0000 180</t>
  </si>
  <si>
    <t>НАЛОГИ НА СОВОКУПНЫЙ ДОХОД</t>
  </si>
  <si>
    <t>Единый сельскохозяйственный налог</t>
  </si>
  <si>
    <t>000 1 05 00000 00 0000 000</t>
  </si>
  <si>
    <t>000 1 05 03000 01 0000 110</t>
  </si>
  <si>
    <t>Наименование  дохода местного бюджета</t>
  </si>
  <si>
    <t>1 17 01050 10</t>
  </si>
  <si>
    <t xml:space="preserve">1 17 05050 10 </t>
  </si>
  <si>
    <t xml:space="preserve">1 15 02050 10 </t>
  </si>
  <si>
    <t>(вид дохода)</t>
  </si>
  <si>
    <t xml:space="preserve">1 16 23050 10 </t>
  </si>
  <si>
    <t>Приложение № 1</t>
  </si>
  <si>
    <t>Код бюджетной классификации Российской Федерации</t>
  </si>
  <si>
    <t>Сумма,           тыс. руб.</t>
  </si>
  <si>
    <t>000 01 05 00 00 00 0000 000</t>
  </si>
  <si>
    <t>Увеличение остатков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</si>
  <si>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</si>
  <si>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</si>
  <si>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Приложение № 2</t>
  </si>
  <si>
    <t>Норматив,      %</t>
  </si>
  <si>
    <t>Приложение № 3</t>
  </si>
  <si>
    <t>Наименование главного администратора доходов местного бюджета</t>
  </si>
  <si>
    <t xml:space="preserve"> 000 2 02 01003 10 0000 151</t>
  </si>
  <si>
    <t xml:space="preserve"> 000 2 02 01000 00 0000 151</t>
  </si>
  <si>
    <t>Дотации бюджетам субъектов Российской Федерации и муниципальных образований</t>
  </si>
  <si>
    <t>Глава</t>
  </si>
  <si>
    <t>Раздел, подраздел</t>
  </si>
  <si>
    <t>Целевая статья</t>
  </si>
  <si>
    <t>Вид расходов</t>
  </si>
  <si>
    <t>0100</t>
  </si>
  <si>
    <t>0102</t>
  </si>
  <si>
    <t>0104</t>
  </si>
  <si>
    <t>Межбюджетные трансферты</t>
  </si>
  <si>
    <t>551 00 00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</si>
  <si>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</si>
  <si>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</si>
  <si>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>Иные межбюджетные трансферты</t>
  </si>
  <si>
    <t>017</t>
  </si>
  <si>
    <t>0203</t>
  </si>
  <si>
    <t>0200</t>
  </si>
  <si>
    <t>0300</t>
  </si>
  <si>
    <t>0310</t>
  </si>
  <si>
    <t>0500</t>
  </si>
  <si>
    <t>0503</t>
  </si>
  <si>
    <t>0700</t>
  </si>
  <si>
    <t>0707</t>
  </si>
  <si>
    <t>1100</t>
  </si>
  <si>
    <t>000 2 02 04999 10 0000 151</t>
  </si>
  <si>
    <t>Прочие межбюджетные трансферты, передаваемые бюджетам поселений</t>
  </si>
  <si>
    <t>000 2 02 04000 00 0000 151</t>
  </si>
  <si>
    <t>Межбюджетные трансферты бюджетам муниципальных образований на содержание, капитальный ремонт и ремонт автомобильных дорог, находящихся в муниципальной собственности</t>
  </si>
  <si>
    <t>1102</t>
  </si>
  <si>
    <t>551 04 01</t>
  </si>
  <si>
    <t>551 04 00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</si>
  <si>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</si>
  <si>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Сумма,      тыс. руб.</t>
  </si>
  <si>
    <t>600 04 00</t>
  </si>
  <si>
    <t>Массовый спорт</t>
  </si>
  <si>
    <t>Организация и содержание мест захоронений</t>
  </si>
  <si>
    <t>2 02 02081 10 0000 151</t>
  </si>
  <si>
    <t>Субсидии бюджетам поселений на  мероприятия по обеспечению жильем иных категорий граждан на основании решений Правительства Российской Федерации</t>
  </si>
  <si>
    <t>2 19 05000 10 0000 151</t>
  </si>
  <si>
    <t>000  01 05 00 00 00 0000 500</t>
  </si>
  <si>
    <t>000  01 05 02 00 00 0000 500</t>
  </si>
  <si>
    <t>000 01 05 02 01 10 0000 510</t>
  </si>
  <si>
    <t>000 01 05 00 00 00 0000 600</t>
  </si>
  <si>
    <t>000 01 05 02 00 00 0000 600</t>
  </si>
  <si>
    <t>000 01 05 02 01 10 0000 610</t>
  </si>
  <si>
    <t>Источники  финансирвания дефицита местного бюджета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</si>
  <si>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</si>
  <si>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0106</t>
  </si>
  <si>
    <t>700</t>
  </si>
  <si>
    <t>Приложение № 4</t>
  </si>
  <si>
    <t>Приложение № 5</t>
  </si>
  <si>
    <t>Приложение № 6</t>
  </si>
  <si>
    <t>Прочие доходы от оказания платных услуг (работ) получателями средств бюджетов поселений</t>
  </si>
  <si>
    <t>1 13 01995 10</t>
  </si>
  <si>
    <t>Платежи, взимаемые органами управления (организациями) поселений за выполнение определенных функций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</si>
  <si>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</si>
  <si>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 xml:space="preserve">1 17 02020 10 </t>
  </si>
  <si>
    <t>1 13 02995 10</t>
  </si>
  <si>
    <t>Прочие доходы от компенсации затрат  бюджетов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</si>
  <si>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</si>
  <si>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</si>
  <si>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</si>
  <si>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1 13 02995 10 0000 130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</si>
  <si>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</si>
  <si>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</si>
  <si>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</si>
  <si>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1 14 02052 10 0000 440</t>
  </si>
  <si>
    <t>1 14 06025 10 0000 430</t>
  </si>
  <si>
    <t>1 17 02020 10 0000 180</t>
  </si>
  <si>
    <t>Прочие безвозмездные поступления в бюджеты поселений от бюджета Федерального фонда обязательного медицинского страхования</t>
  </si>
  <si>
    <t>000 1 11 05013 10 0000 120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</si>
  <si>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</si>
  <si>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</si>
  <si>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0409</t>
  </si>
  <si>
    <t>Национальная экономика</t>
  </si>
  <si>
    <t>0400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</si>
  <si>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</si>
  <si>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551 01 00</t>
  </si>
  <si>
    <t>Строительство, реконструкция, капитальный ремонт, ремонт и содержание автомобильных дорог общего пользования местного значения</t>
  </si>
  <si>
    <t>551 01 06</t>
  </si>
  <si>
    <t>Субсидии бюджетным учреждениям на иные цели</t>
  </si>
  <si>
    <t>Субсидии бюджетным учреждениям на финансовое обеспечение выполнения муниципального задания на оказание муниципальных услуг (выполнение работ)</t>
  </si>
  <si>
    <t>Итого</t>
  </si>
  <si>
    <t xml:space="preserve"> 000 2 02 03999 10 0000 151 </t>
  </si>
  <si>
    <t>315 00 00</t>
  </si>
  <si>
    <t>Дорожное хозяйство</t>
  </si>
  <si>
    <t xml:space="preserve">к Решению муниципального Совета  от__ .12.2012 года №__ «О бюджете муниципального образования «Пертоминское» на 2013 год» </t>
  </si>
  <si>
    <t>Нормативы распределения доходов между бюджетами бюджетной системы Российской Федерации, не установленные бюджетным законодательством Российской Федерации                         на 2013 год</t>
  </si>
  <si>
    <t xml:space="preserve">к Решению муниципального Совета  от__ .12.2012 года №__   «О бюджете муниципального образования «Пертоминское»
 на 2013 год»   </t>
  </si>
  <si>
    <t xml:space="preserve">к Решению муниципального Совета от__ .12.2012 г. №__  «О бюджете муниципального образования «Пертоминское»  на 2013 год»    </t>
  </si>
  <si>
    <t xml:space="preserve">к Решению муниципального Совета от__ .12.2012 года №__  «О бюджете муниципального образования «Пертоминское» на 2013 год» </t>
  </si>
  <si>
    <t>Прогнозируемое поступление доходов местного бюджета на 2013 год</t>
  </si>
  <si>
    <t>000 1 14 06013 10 1000 430</t>
  </si>
  <si>
    <t xml:space="preserve">к Решению муниципального Совета от__ .12.2012 года №__  «О бюджете муниципального образования «Пертоминское» на 2013 год». </t>
  </si>
  <si>
    <t xml:space="preserve">к Решению муниципального Совета  от__ .12.2012 года №__   «О бюджете муниципального образования «Пертоминское» на 2013 год»     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</si>
  <si>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на 2013 год</t>
  </si>
  <si>
    <t>551 0116</t>
  </si>
  <si>
    <t>315 0500</t>
  </si>
  <si>
    <t>Софинансирование по строительству, реконструкции,капитальному ремонту, ремонту и содержанию автомобильных дорог общего пользования местного значения, включая разработку проектной документации</t>
  </si>
  <si>
    <t>5510119</t>
  </si>
  <si>
    <t>Компенсация расходов на уплату налога на имущество организаций и транспортного налога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</si>
</sst>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00"/>
    <numFmt numFmtId="170" formatCode="#,##0.0"/>
    <numFmt numFmtId="171" formatCode="0.0"/>
  </numFmts>
  <fonts count="5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sz val="10"/>
      <name val="Times New Roman CYR"/>
      <family val="0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justify" vertical="top"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3" fillId="0" borderId="11" xfId="0" applyFont="1" applyBorder="1" applyAlignment="1">
      <alignment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6" fillId="0" borderId="10" xfId="0" applyFont="1" applyBorder="1" applyAlignment="1">
      <alignment wrapText="1"/>
    </xf>
    <xf numFmtId="170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4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16" xfId="0" applyFont="1" applyBorder="1" applyAlignment="1">
      <alignment horizontal="justify" vertical="top" wrapText="1"/>
    </xf>
    <xf numFmtId="0" fontId="14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center" vertical="top"/>
    </xf>
    <xf numFmtId="0" fontId="0" fillId="0" borderId="0" xfId="0" applyFont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16" fillId="0" borderId="0" xfId="0" applyFont="1" applyAlignment="1">
      <alignment/>
    </xf>
    <xf numFmtId="170" fontId="3" fillId="0" borderId="10" xfId="0" applyNumberFormat="1" applyFont="1" applyBorder="1" applyAlignment="1">
      <alignment horizontal="center" vertical="center"/>
    </xf>
    <xf numFmtId="17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171" fontId="0" fillId="0" borderId="0" xfId="0" applyNumberFormat="1" applyAlignment="1">
      <alignment/>
    </xf>
    <xf numFmtId="171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/>
    </xf>
    <xf numFmtId="170" fontId="5" fillId="0" borderId="10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1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1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70" fontId="4" fillId="0" borderId="10" xfId="0" applyNumberFormat="1" applyFont="1" applyBorder="1" applyAlignment="1">
      <alignment horizontal="center" vertical="center" wrapText="1"/>
    </xf>
    <xf numFmtId="170" fontId="4" fillId="0" borderId="10" xfId="0" applyNumberFormat="1" applyFont="1" applyBorder="1" applyAlignment="1">
      <alignment horizontal="center"/>
    </xf>
    <xf numFmtId="171" fontId="3" fillId="0" borderId="10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10.375" style="0" customWidth="1"/>
    <col min="2" max="2" width="25.125" style="0" customWidth="1"/>
    <col min="4" max="4" width="39.375" style="0" customWidth="1"/>
    <col min="5" max="5" width="13.875" style="0" customWidth="1"/>
  </cols>
  <sheetData>
    <row r="1" spans="1:5" ht="15" customHeight="1">
      <c r="A1" s="25"/>
      <c r="B1" s="12"/>
      <c r="C1" s="12"/>
      <c r="D1" s="89" t="s">
        <v>231</v>
      </c>
      <c r="E1" s="89"/>
    </row>
    <row r="2" spans="1:5" ht="20.25" customHeight="1">
      <c r="A2" s="12"/>
      <c r="B2" s="24"/>
      <c r="C2" s="89" t="s">
        <v>329</v>
      </c>
      <c r="D2" s="89"/>
      <c r="E2" s="89"/>
    </row>
    <row r="3" spans="1:5" ht="82.5" customHeight="1">
      <c r="A3" s="86" t="s">
        <v>330</v>
      </c>
      <c r="B3" s="86"/>
      <c r="C3" s="86"/>
      <c r="D3" s="86"/>
      <c r="E3" s="86"/>
    </row>
    <row r="4" spans="1:5" ht="15.75">
      <c r="A4" s="45"/>
      <c r="B4" s="86"/>
      <c r="C4" s="86"/>
      <c r="D4" s="86"/>
      <c r="E4" s="86"/>
    </row>
    <row r="5" spans="1:5" ht="15.75">
      <c r="A5" s="44"/>
      <c r="B5" s="42"/>
      <c r="C5" s="39"/>
      <c r="D5" s="39"/>
      <c r="E5" s="39"/>
    </row>
    <row r="6" spans="1:5" ht="18.75" customHeight="1">
      <c r="A6" s="85" t="s">
        <v>75</v>
      </c>
      <c r="B6" s="85"/>
      <c r="C6" s="87" t="s">
        <v>225</v>
      </c>
      <c r="D6" s="87"/>
      <c r="E6" s="87" t="s">
        <v>239</v>
      </c>
    </row>
    <row r="7" spans="1:5" ht="21" customHeight="1">
      <c r="A7" s="90" t="s">
        <v>229</v>
      </c>
      <c r="B7" s="91"/>
      <c r="C7" s="88"/>
      <c r="D7" s="88"/>
      <c r="E7" s="87"/>
    </row>
    <row r="8" spans="1:5" s="46" customFormat="1" ht="51.75" customHeight="1">
      <c r="A8" s="80" t="s">
        <v>296</v>
      </c>
      <c r="B8" s="81"/>
      <c r="C8" s="82" t="s">
        <v>295</v>
      </c>
      <c r="D8" s="83"/>
      <c r="E8" s="54">
        <v>100</v>
      </c>
    </row>
    <row r="9" spans="1:5" s="46" customFormat="1" ht="39" customHeight="1">
      <c r="A9" s="80" t="s">
        <v>300</v>
      </c>
      <c r="B9" s="81"/>
      <c r="C9" s="82" t="s">
        <v>301</v>
      </c>
      <c r="D9" s="83"/>
      <c r="E9" s="54">
        <v>100</v>
      </c>
    </row>
    <row r="10" spans="1:5" ht="60" customHeight="1">
      <c r="A10" s="80" t="s">
        <v>228</v>
      </c>
      <c r="B10" s="81"/>
      <c r="C10" s="82" t="s">
        <v>297</v>
      </c>
      <c r="D10" s="83"/>
      <c r="E10" s="55">
        <v>100</v>
      </c>
    </row>
    <row r="11" spans="1:5" ht="69.75" customHeight="1">
      <c r="A11" s="80" t="s">
        <v>230</v>
      </c>
      <c r="B11" s="81"/>
      <c r="C11" s="82" t="s">
        <v>298</v>
      </c>
      <c r="D11" s="83"/>
      <c r="E11" s="55">
        <v>100</v>
      </c>
    </row>
    <row r="12" spans="1:5" ht="32.25" customHeight="1">
      <c r="A12" s="80" t="s">
        <v>226</v>
      </c>
      <c r="B12" s="81"/>
      <c r="C12" s="82" t="s">
        <v>93</v>
      </c>
      <c r="D12" s="83"/>
      <c r="E12" s="55">
        <v>100</v>
      </c>
    </row>
    <row r="13" spans="1:5" ht="79.5" customHeight="1">
      <c r="A13" s="80" t="s">
        <v>299</v>
      </c>
      <c r="B13" s="81"/>
      <c r="C13" s="82" t="s">
        <v>94</v>
      </c>
      <c r="D13" s="83"/>
      <c r="E13" s="55">
        <v>100</v>
      </c>
    </row>
    <row r="14" spans="1:5" s="53" customFormat="1" ht="39" customHeight="1">
      <c r="A14" s="80" t="s">
        <v>227</v>
      </c>
      <c r="B14" s="81"/>
      <c r="C14" s="84" t="s">
        <v>96</v>
      </c>
      <c r="D14" s="84"/>
      <c r="E14" s="55">
        <v>100</v>
      </c>
    </row>
  </sheetData>
  <sheetProtection/>
  <mergeCells count="22">
    <mergeCell ref="D1:E1"/>
    <mergeCell ref="C2:E2"/>
    <mergeCell ref="A3:E3"/>
    <mergeCell ref="A7:B7"/>
    <mergeCell ref="A8:B8"/>
    <mergeCell ref="A12:B12"/>
    <mergeCell ref="A6:B6"/>
    <mergeCell ref="B4:E4"/>
    <mergeCell ref="E6:E7"/>
    <mergeCell ref="C8:D8"/>
    <mergeCell ref="C6:D7"/>
    <mergeCell ref="C12:D12"/>
    <mergeCell ref="A9:B9"/>
    <mergeCell ref="C9:D9"/>
    <mergeCell ref="A13:B13"/>
    <mergeCell ref="A14:B14"/>
    <mergeCell ref="A10:B10"/>
    <mergeCell ref="C10:D10"/>
    <mergeCell ref="A11:B11"/>
    <mergeCell ref="C11:D11"/>
    <mergeCell ref="C14:D14"/>
    <mergeCell ref="C13:D13"/>
  </mergeCell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view="pageBreakPreview" zoomScaleSheetLayoutView="100" zoomScalePageLayoutView="0" workbookViewId="0" topLeftCell="A10">
      <selection activeCell="A20" sqref="A20:IV20"/>
    </sheetView>
  </sheetViews>
  <sheetFormatPr defaultColWidth="9.00390625" defaultRowHeight="12.75"/>
  <cols>
    <col min="1" max="1" width="9.00390625" style="28" customWidth="1"/>
    <col min="2" max="2" width="23.25390625" style="28" customWidth="1"/>
    <col min="3" max="3" width="74.25390625" style="0" customWidth="1"/>
  </cols>
  <sheetData>
    <row r="1" spans="1:3" ht="12.75">
      <c r="A1" s="23"/>
      <c r="B1" s="23"/>
      <c r="C1" s="22" t="s">
        <v>238</v>
      </c>
    </row>
    <row r="2" spans="1:4" ht="25.5" customHeight="1">
      <c r="A2" s="23"/>
      <c r="B2" s="23"/>
      <c r="C2" s="21" t="s">
        <v>332</v>
      </c>
      <c r="D2" s="24"/>
    </row>
    <row r="3" spans="1:3" ht="15.75">
      <c r="A3" s="92" t="s">
        <v>193</v>
      </c>
      <c r="B3" s="92"/>
      <c r="C3" s="92"/>
    </row>
    <row r="4" spans="1:3" ht="15.75" customHeight="1">
      <c r="A4" s="99" t="s">
        <v>75</v>
      </c>
      <c r="B4" s="99"/>
      <c r="C4" s="52"/>
    </row>
    <row r="5" spans="1:3" ht="15" customHeight="1">
      <c r="A5" s="95" t="s">
        <v>207</v>
      </c>
      <c r="B5" s="97" t="s">
        <v>208</v>
      </c>
      <c r="C5" s="93" t="s">
        <v>241</v>
      </c>
    </row>
    <row r="6" spans="1:3" ht="51" customHeight="1" thickBot="1">
      <c r="A6" s="96"/>
      <c r="B6" s="98"/>
      <c r="C6" s="94"/>
    </row>
    <row r="7" spans="1:3" s="30" customFormat="1" ht="15" customHeight="1" thickBot="1">
      <c r="A7" s="63">
        <v>303</v>
      </c>
      <c r="B7" s="63"/>
      <c r="C7" s="63" t="s">
        <v>176</v>
      </c>
    </row>
    <row r="8" spans="1:3" ht="39" customHeight="1" thickBot="1">
      <c r="A8" s="47">
        <v>303</v>
      </c>
      <c r="B8" s="48" t="s">
        <v>186</v>
      </c>
      <c r="C8" s="49" t="s">
        <v>56</v>
      </c>
    </row>
    <row r="9" spans="1:3" ht="39.75" customHeight="1" thickBot="1">
      <c r="A9" s="47">
        <v>303</v>
      </c>
      <c r="B9" s="48" t="s">
        <v>76</v>
      </c>
      <c r="C9" s="49" t="s">
        <v>302</v>
      </c>
    </row>
    <row r="10" spans="1:3" ht="65.25" customHeight="1" thickBot="1">
      <c r="A10" s="47">
        <v>303</v>
      </c>
      <c r="B10" s="48" t="s">
        <v>182</v>
      </c>
      <c r="C10" s="49" t="s">
        <v>183</v>
      </c>
    </row>
    <row r="11" spans="1:3" ht="27.75" customHeight="1" thickBot="1">
      <c r="A11" s="47">
        <v>303</v>
      </c>
      <c r="B11" s="48" t="s">
        <v>77</v>
      </c>
      <c r="C11" s="49" t="s">
        <v>209</v>
      </c>
    </row>
    <row r="12" spans="1:3" ht="51.75" customHeight="1" thickBot="1">
      <c r="A12" s="47">
        <v>303</v>
      </c>
      <c r="B12" s="48" t="s">
        <v>78</v>
      </c>
      <c r="C12" s="49" t="s">
        <v>303</v>
      </c>
    </row>
    <row r="13" spans="1:3" ht="24.75" customHeight="1" thickBot="1">
      <c r="A13" s="47">
        <v>303</v>
      </c>
      <c r="B13" s="48" t="s">
        <v>304</v>
      </c>
      <c r="C13" s="49" t="s">
        <v>295</v>
      </c>
    </row>
    <row r="14" spans="1:3" ht="15" customHeight="1" thickBot="1">
      <c r="A14" s="47"/>
      <c r="B14" s="48" t="s">
        <v>305</v>
      </c>
      <c r="C14" s="49" t="s">
        <v>301</v>
      </c>
    </row>
    <row r="15" spans="1:3" ht="16.5" customHeight="1" thickBot="1">
      <c r="A15" s="47">
        <v>303</v>
      </c>
      <c r="B15" s="48" t="s">
        <v>79</v>
      </c>
      <c r="C15" s="49" t="s">
        <v>80</v>
      </c>
    </row>
    <row r="16" spans="1:3" ht="51" customHeight="1" thickBot="1">
      <c r="A16" s="47">
        <v>303</v>
      </c>
      <c r="B16" s="50" t="s">
        <v>307</v>
      </c>
      <c r="C16" s="49" t="s">
        <v>306</v>
      </c>
    </row>
    <row r="17" spans="1:3" ht="55.5" customHeight="1" thickBot="1">
      <c r="A17" s="47">
        <v>303</v>
      </c>
      <c r="B17" s="50" t="s">
        <v>309</v>
      </c>
      <c r="C17" s="49" t="s">
        <v>308</v>
      </c>
    </row>
    <row r="18" spans="1:3" ht="40.5" customHeight="1" thickBot="1">
      <c r="A18" s="47">
        <v>303</v>
      </c>
      <c r="B18" s="50" t="s">
        <v>81</v>
      </c>
      <c r="C18" s="49" t="s">
        <v>82</v>
      </c>
    </row>
    <row r="19" spans="1:3" ht="38.25" customHeight="1" thickBot="1">
      <c r="A19" s="47">
        <v>303</v>
      </c>
      <c r="B19" s="50" t="s">
        <v>83</v>
      </c>
      <c r="C19" s="49" t="s">
        <v>84</v>
      </c>
    </row>
    <row r="20" spans="1:3" ht="27" customHeight="1" thickBot="1">
      <c r="A20" s="47">
        <v>303</v>
      </c>
      <c r="B20" s="50" t="s">
        <v>310</v>
      </c>
      <c r="C20" s="49" t="s">
        <v>187</v>
      </c>
    </row>
    <row r="21" spans="1:3" ht="27" customHeight="1" thickBot="1">
      <c r="A21" s="47">
        <v>303</v>
      </c>
      <c r="B21" s="50" t="s">
        <v>86</v>
      </c>
      <c r="C21" s="49" t="s">
        <v>297</v>
      </c>
    </row>
    <row r="22" spans="1:3" ht="28.5" customHeight="1" thickBot="1">
      <c r="A22" s="47">
        <v>303</v>
      </c>
      <c r="B22" s="50" t="s">
        <v>87</v>
      </c>
      <c r="C22" s="49" t="s">
        <v>88</v>
      </c>
    </row>
    <row r="23" spans="1:3" ht="26.25" customHeight="1" thickBot="1">
      <c r="A23" s="47">
        <v>303</v>
      </c>
      <c r="B23" s="50" t="s">
        <v>89</v>
      </c>
      <c r="C23" s="49" t="s">
        <v>298</v>
      </c>
    </row>
    <row r="24" spans="1:3" ht="28.5" customHeight="1" thickBot="1">
      <c r="A24" s="47">
        <v>303</v>
      </c>
      <c r="B24" s="50" t="s">
        <v>90</v>
      </c>
      <c r="C24" s="49" t="s">
        <v>91</v>
      </c>
    </row>
    <row r="25" spans="1:3" ht="14.25" customHeight="1" thickBot="1">
      <c r="A25" s="47">
        <v>303</v>
      </c>
      <c r="B25" s="50" t="s">
        <v>92</v>
      </c>
      <c r="C25" s="49" t="s">
        <v>93</v>
      </c>
    </row>
    <row r="26" spans="1:3" ht="39" customHeight="1" thickBot="1">
      <c r="A26" s="47">
        <v>303</v>
      </c>
      <c r="B26" s="50" t="s">
        <v>311</v>
      </c>
      <c r="C26" s="51" t="s">
        <v>94</v>
      </c>
    </row>
    <row r="27" spans="1:3" ht="15" customHeight="1" thickBot="1">
      <c r="A27" s="47">
        <v>303</v>
      </c>
      <c r="B27" s="50" t="s">
        <v>95</v>
      </c>
      <c r="C27" s="49" t="s">
        <v>96</v>
      </c>
    </row>
    <row r="28" spans="1:3" ht="15" customHeight="1" thickBot="1">
      <c r="A28" s="47">
        <v>303</v>
      </c>
      <c r="B28" s="50" t="s">
        <v>105</v>
      </c>
      <c r="C28" s="51" t="s">
        <v>69</v>
      </c>
    </row>
    <row r="29" spans="1:3" ht="28.5" customHeight="1" thickBot="1">
      <c r="A29" s="47">
        <v>303</v>
      </c>
      <c r="B29" s="50" t="s">
        <v>106</v>
      </c>
      <c r="C29" s="51" t="s">
        <v>70</v>
      </c>
    </row>
    <row r="30" spans="1:3" ht="14.25" customHeight="1" thickBot="1">
      <c r="A30" s="47">
        <v>303</v>
      </c>
      <c r="B30" s="50" t="s">
        <v>108</v>
      </c>
      <c r="C30" s="51" t="s">
        <v>107</v>
      </c>
    </row>
    <row r="31" spans="1:3" ht="15.75" customHeight="1" thickBot="1">
      <c r="A31" s="47">
        <v>303</v>
      </c>
      <c r="B31" s="50" t="s">
        <v>188</v>
      </c>
      <c r="C31" s="51" t="s">
        <v>189</v>
      </c>
    </row>
    <row r="32" spans="1:3" ht="18" customHeight="1" thickBot="1">
      <c r="A32" s="47">
        <v>303</v>
      </c>
      <c r="B32" s="50" t="s">
        <v>110</v>
      </c>
      <c r="C32" s="51" t="s">
        <v>109</v>
      </c>
    </row>
    <row r="33" spans="1:3" ht="29.25" customHeight="1" thickBot="1">
      <c r="A33" s="47">
        <v>303</v>
      </c>
      <c r="B33" s="50" t="s">
        <v>111</v>
      </c>
      <c r="C33" s="51" t="s">
        <v>211</v>
      </c>
    </row>
    <row r="34" spans="1:3" ht="39.75" customHeight="1" thickBot="1">
      <c r="A34" s="47">
        <v>303</v>
      </c>
      <c r="B34" s="50" t="s">
        <v>112</v>
      </c>
      <c r="C34" s="51" t="s">
        <v>212</v>
      </c>
    </row>
    <row r="35" spans="1:3" ht="15.75" customHeight="1" thickBot="1">
      <c r="A35" s="47">
        <v>303</v>
      </c>
      <c r="B35" s="50" t="s">
        <v>114</v>
      </c>
      <c r="C35" s="51" t="s">
        <v>113</v>
      </c>
    </row>
    <row r="36" spans="1:3" ht="26.25" customHeight="1" thickBot="1">
      <c r="A36" s="47">
        <v>303</v>
      </c>
      <c r="B36" s="50" t="s">
        <v>116</v>
      </c>
      <c r="C36" s="51" t="s">
        <v>115</v>
      </c>
    </row>
    <row r="37" spans="1:3" ht="28.5" customHeight="1" thickBot="1">
      <c r="A37" s="47">
        <v>303</v>
      </c>
      <c r="B37" s="50" t="s">
        <v>118</v>
      </c>
      <c r="C37" s="51" t="s">
        <v>117</v>
      </c>
    </row>
    <row r="38" spans="1:3" ht="28.5" customHeight="1" thickBot="1">
      <c r="A38" s="47">
        <v>303</v>
      </c>
      <c r="B38" s="50" t="s">
        <v>279</v>
      </c>
      <c r="C38" s="51" t="s">
        <v>280</v>
      </c>
    </row>
    <row r="39" spans="1:3" ht="26.25" customHeight="1" thickBot="1">
      <c r="A39" s="47">
        <v>303</v>
      </c>
      <c r="B39" s="50" t="s">
        <v>120</v>
      </c>
      <c r="C39" s="51" t="s">
        <v>119</v>
      </c>
    </row>
    <row r="40" spans="1:3" ht="13.5" customHeight="1" thickBot="1">
      <c r="A40" s="47">
        <v>303</v>
      </c>
      <c r="B40" s="50" t="s">
        <v>122</v>
      </c>
      <c r="C40" s="51" t="s">
        <v>121</v>
      </c>
    </row>
    <row r="41" spans="1:3" ht="29.25" customHeight="1" thickBot="1">
      <c r="A41" s="47">
        <v>303</v>
      </c>
      <c r="B41" s="50" t="s">
        <v>124</v>
      </c>
      <c r="C41" s="51" t="s">
        <v>123</v>
      </c>
    </row>
    <row r="42" spans="1:3" ht="27" customHeight="1" thickBot="1">
      <c r="A42" s="47">
        <v>303</v>
      </c>
      <c r="B42" s="50" t="s">
        <v>126</v>
      </c>
      <c r="C42" s="51" t="s">
        <v>125</v>
      </c>
    </row>
    <row r="43" spans="1:3" ht="24.75" customHeight="1" thickBot="1">
      <c r="A43" s="47">
        <v>303</v>
      </c>
      <c r="B43" s="50" t="s">
        <v>128</v>
      </c>
      <c r="C43" s="51" t="s">
        <v>127</v>
      </c>
    </row>
    <row r="44" spans="1:3" ht="25.5" customHeight="1" thickBot="1">
      <c r="A44" s="47">
        <v>303</v>
      </c>
      <c r="B44" s="50" t="s">
        <v>130</v>
      </c>
      <c r="C44" s="51" t="s">
        <v>129</v>
      </c>
    </row>
    <row r="45" spans="1:3" ht="41.25" customHeight="1" thickBot="1">
      <c r="A45" s="47">
        <v>303</v>
      </c>
      <c r="B45" s="50" t="s">
        <v>131</v>
      </c>
      <c r="C45" s="51" t="s">
        <v>213</v>
      </c>
    </row>
    <row r="46" spans="1:3" ht="41.25" customHeight="1" thickBot="1">
      <c r="A46" s="47">
        <v>303</v>
      </c>
      <c r="B46" s="50" t="s">
        <v>169</v>
      </c>
      <c r="C46" s="51" t="s">
        <v>214</v>
      </c>
    </row>
    <row r="47" spans="1:3" ht="30" customHeight="1" thickBot="1">
      <c r="A47" s="47">
        <v>303</v>
      </c>
      <c r="B47" s="50" t="s">
        <v>170</v>
      </c>
      <c r="C47" s="51" t="s">
        <v>215</v>
      </c>
    </row>
    <row r="48" spans="1:3" ht="15" customHeight="1" thickBot="1">
      <c r="A48" s="47">
        <v>303</v>
      </c>
      <c r="B48" s="50" t="s">
        <v>133</v>
      </c>
      <c r="C48" s="51" t="s">
        <v>132</v>
      </c>
    </row>
    <row r="49" spans="1:3" ht="27" customHeight="1" thickBot="1">
      <c r="A49" s="47">
        <v>303</v>
      </c>
      <c r="B49" s="50" t="s">
        <v>135</v>
      </c>
      <c r="C49" s="51" t="s">
        <v>134</v>
      </c>
    </row>
    <row r="50" spans="1:3" ht="25.5" customHeight="1" thickBot="1">
      <c r="A50" s="47">
        <v>303</v>
      </c>
      <c r="B50" s="50" t="s">
        <v>137</v>
      </c>
      <c r="C50" s="51" t="s">
        <v>136</v>
      </c>
    </row>
    <row r="51" spans="1:3" ht="26.25" customHeight="1" thickBot="1">
      <c r="A51" s="47">
        <v>303</v>
      </c>
      <c r="B51" s="50" t="s">
        <v>139</v>
      </c>
      <c r="C51" s="51" t="s">
        <v>138</v>
      </c>
    </row>
    <row r="52" spans="1:3" ht="27" customHeight="1" thickBot="1">
      <c r="A52" s="47">
        <v>303</v>
      </c>
      <c r="B52" s="50" t="s">
        <v>141</v>
      </c>
      <c r="C52" s="51" t="s">
        <v>140</v>
      </c>
    </row>
    <row r="53" spans="1:3" ht="30.75" customHeight="1" thickBot="1">
      <c r="A53" s="47">
        <v>303</v>
      </c>
      <c r="B53" s="50" t="s">
        <v>143</v>
      </c>
      <c r="C53" s="51" t="s">
        <v>142</v>
      </c>
    </row>
    <row r="54" spans="1:3" ht="26.25" customHeight="1" thickBot="1">
      <c r="A54" s="47">
        <v>303</v>
      </c>
      <c r="B54" s="50" t="s">
        <v>145</v>
      </c>
      <c r="C54" s="51" t="s">
        <v>144</v>
      </c>
    </row>
    <row r="55" spans="1:3" ht="42.75" customHeight="1" thickBot="1">
      <c r="A55" s="47">
        <v>303</v>
      </c>
      <c r="B55" s="50" t="s">
        <v>147</v>
      </c>
      <c r="C55" s="51" t="s">
        <v>146</v>
      </c>
    </row>
    <row r="56" spans="1:3" ht="39.75" customHeight="1" thickBot="1">
      <c r="A56" s="47">
        <v>303</v>
      </c>
      <c r="B56" s="50" t="s">
        <v>149</v>
      </c>
      <c r="C56" s="51" t="s">
        <v>148</v>
      </c>
    </row>
    <row r="57" spans="1:3" ht="31.5" customHeight="1" thickBot="1">
      <c r="A57" s="47">
        <v>303</v>
      </c>
      <c r="B57" s="50" t="s">
        <v>190</v>
      </c>
      <c r="C57" s="51" t="s">
        <v>216</v>
      </c>
    </row>
    <row r="58" spans="1:3" ht="90" customHeight="1" thickBot="1">
      <c r="A58" s="47">
        <v>303</v>
      </c>
      <c r="B58" s="50" t="s">
        <v>151</v>
      </c>
      <c r="C58" s="51" t="s">
        <v>150</v>
      </c>
    </row>
    <row r="59" spans="1:3" ht="15.75" customHeight="1" thickBot="1">
      <c r="A59" s="47">
        <v>303</v>
      </c>
      <c r="B59" s="50" t="s">
        <v>153</v>
      </c>
      <c r="C59" s="51" t="s">
        <v>152</v>
      </c>
    </row>
    <row r="60" spans="1:3" ht="15" customHeight="1" thickBot="1">
      <c r="A60" s="47">
        <v>303</v>
      </c>
      <c r="B60" s="50" t="s">
        <v>154</v>
      </c>
      <c r="C60" s="51" t="s">
        <v>73</v>
      </c>
    </row>
    <row r="61" spans="1:3" ht="42.75" customHeight="1" thickBot="1">
      <c r="A61" s="47">
        <v>303</v>
      </c>
      <c r="B61" s="50" t="s">
        <v>171</v>
      </c>
      <c r="C61" s="51" t="s">
        <v>175</v>
      </c>
    </row>
    <row r="62" spans="1:3" ht="40.5" customHeight="1" thickBot="1">
      <c r="A62" s="47">
        <v>303</v>
      </c>
      <c r="B62" s="50" t="s">
        <v>156</v>
      </c>
      <c r="C62" s="51" t="s">
        <v>155</v>
      </c>
    </row>
    <row r="63" spans="1:3" ht="15" customHeight="1" thickBot="1">
      <c r="A63" s="47">
        <v>303</v>
      </c>
      <c r="B63" s="50" t="s">
        <v>157</v>
      </c>
      <c r="C63" s="51" t="s">
        <v>217</v>
      </c>
    </row>
    <row r="64" spans="1:3" ht="17.25" customHeight="1" thickBot="1">
      <c r="A64" s="47">
        <v>303</v>
      </c>
      <c r="B64" s="50" t="s">
        <v>159</v>
      </c>
      <c r="C64" s="51" t="s">
        <v>158</v>
      </c>
    </row>
    <row r="65" spans="1:3" ht="27" customHeight="1" thickBot="1">
      <c r="A65" s="47">
        <v>303</v>
      </c>
      <c r="B65" s="50" t="s">
        <v>161</v>
      </c>
      <c r="C65" s="51" t="s">
        <v>160</v>
      </c>
    </row>
    <row r="66" spans="1:3" ht="30.75" customHeight="1" thickBot="1">
      <c r="A66" s="47">
        <v>303</v>
      </c>
      <c r="B66" s="50" t="s">
        <v>163</v>
      </c>
      <c r="C66" s="51" t="s">
        <v>162</v>
      </c>
    </row>
    <row r="67" spans="1:3" ht="29.25" customHeight="1" thickBot="1">
      <c r="A67" s="47">
        <v>303</v>
      </c>
      <c r="B67" s="50" t="s">
        <v>172</v>
      </c>
      <c r="C67" s="51" t="s">
        <v>218</v>
      </c>
    </row>
    <row r="68" spans="1:3" ht="27.75" customHeight="1" thickBot="1">
      <c r="A68" s="47">
        <v>303</v>
      </c>
      <c r="B68" s="50" t="s">
        <v>173</v>
      </c>
      <c r="C68" s="51" t="s">
        <v>219</v>
      </c>
    </row>
    <row r="69" spans="1:3" ht="30" customHeight="1" thickBot="1">
      <c r="A69" s="47">
        <v>303</v>
      </c>
      <c r="B69" s="50" t="s">
        <v>191</v>
      </c>
      <c r="C69" s="51" t="s">
        <v>312</v>
      </c>
    </row>
    <row r="70" spans="1:3" ht="28.5" customHeight="1" thickBot="1">
      <c r="A70" s="47">
        <v>303</v>
      </c>
      <c r="B70" s="50" t="s">
        <v>192</v>
      </c>
      <c r="C70" s="51" t="s">
        <v>174</v>
      </c>
    </row>
    <row r="71" spans="1:3" ht="15.75" customHeight="1" thickBot="1">
      <c r="A71" s="47">
        <v>303</v>
      </c>
      <c r="B71" s="50" t="s">
        <v>165</v>
      </c>
      <c r="C71" s="51" t="s">
        <v>164</v>
      </c>
    </row>
    <row r="72" spans="1:3" ht="18.75" customHeight="1" thickBot="1">
      <c r="A72" s="47">
        <v>303</v>
      </c>
      <c r="B72" s="50" t="s">
        <v>167</v>
      </c>
      <c r="C72" s="51" t="s">
        <v>166</v>
      </c>
    </row>
    <row r="73" spans="1:3" ht="54" customHeight="1" thickBot="1">
      <c r="A73" s="47">
        <v>303</v>
      </c>
      <c r="B73" s="50" t="s">
        <v>220</v>
      </c>
      <c r="C73" s="51" t="s">
        <v>168</v>
      </c>
    </row>
    <row r="74" spans="1:3" ht="28.5" customHeight="1" thickBot="1">
      <c r="A74" s="47">
        <v>303</v>
      </c>
      <c r="B74" s="50" t="s">
        <v>281</v>
      </c>
      <c r="C74" s="51" t="s">
        <v>210</v>
      </c>
    </row>
    <row r="75" ht="12.75">
      <c r="C75" s="29"/>
    </row>
  </sheetData>
  <sheetProtection/>
  <mergeCells count="5">
    <mergeCell ref="A3:C3"/>
    <mergeCell ref="C5:C6"/>
    <mergeCell ref="A5:A6"/>
    <mergeCell ref="B5:B6"/>
    <mergeCell ref="A4:B4"/>
  </mergeCells>
  <printOptions/>
  <pageMargins left="1.1023622047244095" right="0.5905511811023623" top="0.7480314960629921" bottom="0.5905511811023623" header="0.5118110236220472" footer="0.5118110236220472"/>
  <pageSetup horizontalDpi="600" verticalDpi="600" orientation="portrait" paperSize="9" scale="76" r:id="rId1"/>
  <rowBreaks count="2" manualBreakCount="2">
    <brk id="34" max="255" man="1"/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2" sqref="C2:D2"/>
    </sheetView>
  </sheetViews>
  <sheetFormatPr defaultColWidth="9.00390625" defaultRowHeight="12.75"/>
  <cols>
    <col min="1" max="1" width="8.875" style="0" customWidth="1"/>
    <col min="2" max="2" width="24.25390625" style="0" bestFit="1" customWidth="1"/>
    <col min="3" max="3" width="18.125" style="0" customWidth="1"/>
    <col min="4" max="4" width="33.875" style="0" customWidth="1"/>
  </cols>
  <sheetData>
    <row r="1" spans="1:4" ht="12.75">
      <c r="A1" s="25"/>
      <c r="B1" s="25"/>
      <c r="C1" s="1"/>
      <c r="D1" s="22" t="s">
        <v>240</v>
      </c>
    </row>
    <row r="2" spans="1:4" ht="35.25" customHeight="1">
      <c r="A2" s="12"/>
      <c r="B2" s="12"/>
      <c r="C2" s="89" t="s">
        <v>331</v>
      </c>
      <c r="D2" s="89"/>
    </row>
    <row r="3" spans="1:4" ht="57" customHeight="1">
      <c r="A3" s="102" t="s">
        <v>97</v>
      </c>
      <c r="B3" s="102"/>
      <c r="C3" s="102"/>
      <c r="D3" s="102"/>
    </row>
    <row r="4" spans="1:4" ht="12.75">
      <c r="A4" s="25"/>
      <c r="B4" s="25"/>
      <c r="C4" s="1"/>
      <c r="D4" s="1"/>
    </row>
    <row r="5" spans="1:4" ht="12.75">
      <c r="A5" s="103" t="s">
        <v>75</v>
      </c>
      <c r="B5" s="103"/>
      <c r="C5" s="104" t="s">
        <v>98</v>
      </c>
      <c r="D5" s="104"/>
    </row>
    <row r="6" spans="1:4" ht="38.25">
      <c r="A6" s="37" t="s">
        <v>104</v>
      </c>
      <c r="B6" s="37" t="s">
        <v>99</v>
      </c>
      <c r="C6" s="105"/>
      <c r="D6" s="105"/>
    </row>
    <row r="7" spans="1:4" s="30" customFormat="1" ht="15" customHeight="1">
      <c r="A7" s="36">
        <v>303</v>
      </c>
      <c r="B7" s="36"/>
      <c r="C7" s="108" t="s">
        <v>176</v>
      </c>
      <c r="D7" s="108"/>
    </row>
    <row r="8" spans="1:4" ht="37.5" customHeight="1">
      <c r="A8" s="26">
        <v>303</v>
      </c>
      <c r="B8" s="26" t="s">
        <v>100</v>
      </c>
      <c r="C8" s="106" t="s">
        <v>101</v>
      </c>
      <c r="D8" s="107"/>
    </row>
    <row r="9" spans="1:4" ht="37.5" customHeight="1">
      <c r="A9" s="27">
        <v>303</v>
      </c>
      <c r="B9" s="27" t="s">
        <v>102</v>
      </c>
      <c r="C9" s="100" t="s">
        <v>103</v>
      </c>
      <c r="D9" s="101"/>
    </row>
  </sheetData>
  <sheetProtection/>
  <mergeCells count="7">
    <mergeCell ref="C2:D2"/>
    <mergeCell ref="C9:D9"/>
    <mergeCell ref="A3:D3"/>
    <mergeCell ref="A5:B5"/>
    <mergeCell ref="C5:D6"/>
    <mergeCell ref="C8:D8"/>
    <mergeCell ref="C7:D7"/>
  </mergeCells>
  <printOptions/>
  <pageMargins left="0.7874015748031497" right="0.3937007874015748" top="0.7874015748031497" bottom="0.59055118110236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SheetLayoutView="100" zoomScalePageLayoutView="0" workbookViewId="0" topLeftCell="A22">
      <selection activeCell="C29" sqref="C29"/>
    </sheetView>
  </sheetViews>
  <sheetFormatPr defaultColWidth="9.00390625" defaultRowHeight="12.75"/>
  <cols>
    <col min="1" max="1" width="58.25390625" style="0" customWidth="1"/>
    <col min="2" max="2" width="27.00390625" style="0" customWidth="1"/>
    <col min="3" max="3" width="14.375" style="0" customWidth="1"/>
  </cols>
  <sheetData>
    <row r="1" spans="1:3" ht="12.75" customHeight="1">
      <c r="A1" s="89" t="s">
        <v>292</v>
      </c>
      <c r="B1" s="89"/>
      <c r="C1" s="89"/>
    </row>
    <row r="2" spans="1:3" ht="15" customHeight="1">
      <c r="A2" s="89" t="s">
        <v>333</v>
      </c>
      <c r="B2" s="89"/>
      <c r="C2" s="89"/>
    </row>
    <row r="3" spans="1:3" ht="28.5" customHeight="1">
      <c r="A3" s="109" t="s">
        <v>334</v>
      </c>
      <c r="B3" s="109"/>
      <c r="C3" s="109"/>
    </row>
    <row r="4" spans="1:3" ht="12.75">
      <c r="A4" s="15" t="s">
        <v>41</v>
      </c>
      <c r="B4" s="38" t="s">
        <v>180</v>
      </c>
      <c r="C4" s="17" t="s">
        <v>63</v>
      </c>
    </row>
    <row r="5" spans="1:3" ht="12.75">
      <c r="A5" s="2" t="s">
        <v>42</v>
      </c>
      <c r="B5" s="16" t="s">
        <v>43</v>
      </c>
      <c r="C5" s="35">
        <f>C6+C8+C10+C13+C15+C20</f>
        <v>3219</v>
      </c>
    </row>
    <row r="6" spans="1:3" ht="12.75">
      <c r="A6" s="18" t="s">
        <v>44</v>
      </c>
      <c r="B6" s="16" t="s">
        <v>45</v>
      </c>
      <c r="C6" s="35">
        <f>C7</f>
        <v>1415</v>
      </c>
    </row>
    <row r="7" spans="1:3" ht="12.75">
      <c r="A7" s="3" t="s">
        <v>46</v>
      </c>
      <c r="B7" s="16" t="s">
        <v>47</v>
      </c>
      <c r="C7" s="35">
        <v>1415</v>
      </c>
    </row>
    <row r="8" spans="1:3" ht="12.75">
      <c r="A8" s="18" t="s">
        <v>221</v>
      </c>
      <c r="B8" s="16" t="s">
        <v>223</v>
      </c>
      <c r="C8" s="35">
        <f>C9</f>
        <v>1451</v>
      </c>
    </row>
    <row r="9" spans="1:3" ht="12.75">
      <c r="A9" s="3" t="s">
        <v>222</v>
      </c>
      <c r="B9" s="16" t="s">
        <v>224</v>
      </c>
      <c r="C9" s="35">
        <v>1451</v>
      </c>
    </row>
    <row r="10" spans="1:3" ht="12.75">
      <c r="A10" s="2" t="s">
        <v>48</v>
      </c>
      <c r="B10" s="16" t="s">
        <v>49</v>
      </c>
      <c r="C10" s="35">
        <f>SUM(C11:C12)</f>
        <v>54</v>
      </c>
    </row>
    <row r="11" spans="1:3" ht="12.75">
      <c r="A11" s="3" t="s">
        <v>50</v>
      </c>
      <c r="B11" s="16" t="s">
        <v>51</v>
      </c>
      <c r="C11" s="35">
        <v>21</v>
      </c>
    </row>
    <row r="12" spans="1:3" ht="15.75" customHeight="1">
      <c r="A12" s="3" t="s">
        <v>52</v>
      </c>
      <c r="B12" s="16" t="s">
        <v>53</v>
      </c>
      <c r="C12" s="35">
        <v>33</v>
      </c>
    </row>
    <row r="13" spans="1:3" ht="15.75" customHeight="1">
      <c r="A13" s="2" t="s">
        <v>54</v>
      </c>
      <c r="B13" s="16" t="s">
        <v>55</v>
      </c>
      <c r="C13" s="35">
        <f>C14</f>
        <v>9</v>
      </c>
    </row>
    <row r="14" spans="1:3" ht="50.25" customHeight="1">
      <c r="A14" s="19" t="s">
        <v>56</v>
      </c>
      <c r="B14" s="16" t="s">
        <v>57</v>
      </c>
      <c r="C14" s="59">
        <v>9</v>
      </c>
    </row>
    <row r="15" spans="1:3" ht="31.5" customHeight="1">
      <c r="A15" s="18" t="s">
        <v>58</v>
      </c>
      <c r="B15" s="16" t="s">
        <v>59</v>
      </c>
      <c r="C15" s="59">
        <f>C16</f>
        <v>289</v>
      </c>
    </row>
    <row r="16" spans="1:3" ht="61.5" customHeight="1">
      <c r="A16" s="19" t="s">
        <v>64</v>
      </c>
      <c r="B16" s="16" t="s">
        <v>60</v>
      </c>
      <c r="C16" s="59">
        <f>C17+C18+C19</f>
        <v>289</v>
      </c>
    </row>
    <row r="17" spans="1:3" ht="49.5" customHeight="1">
      <c r="A17" s="20" t="s">
        <v>61</v>
      </c>
      <c r="B17" s="15" t="s">
        <v>313</v>
      </c>
      <c r="C17" s="59">
        <v>62</v>
      </c>
    </row>
    <row r="18" spans="1:3" ht="60">
      <c r="A18" s="20" t="s">
        <v>181</v>
      </c>
      <c r="B18" s="15" t="s">
        <v>62</v>
      </c>
      <c r="C18" s="59">
        <v>146</v>
      </c>
    </row>
    <row r="19" spans="1:3" ht="77.25" customHeight="1">
      <c r="A19" s="20" t="s">
        <v>184</v>
      </c>
      <c r="B19" s="15" t="s">
        <v>185</v>
      </c>
      <c r="C19" s="59">
        <v>81</v>
      </c>
    </row>
    <row r="20" spans="1:3" ht="32.25" customHeight="1">
      <c r="A20" s="20" t="s">
        <v>85</v>
      </c>
      <c r="B20" s="15" t="s">
        <v>335</v>
      </c>
      <c r="C20" s="59">
        <v>1</v>
      </c>
    </row>
    <row r="21" spans="1:3" ht="15.75" customHeight="1">
      <c r="A21" s="3" t="s">
        <v>65</v>
      </c>
      <c r="B21" s="16" t="s">
        <v>66</v>
      </c>
      <c r="C21" s="59">
        <f>C22</f>
        <v>962.4</v>
      </c>
    </row>
    <row r="22" spans="1:3" ht="25.5">
      <c r="A22" s="3" t="s">
        <v>67</v>
      </c>
      <c r="B22" s="16" t="s">
        <v>68</v>
      </c>
      <c r="C22" s="59">
        <f>C23+C28+C25</f>
        <v>962.4</v>
      </c>
    </row>
    <row r="23" spans="1:3" ht="29.25" customHeight="1">
      <c r="A23" s="3" t="s">
        <v>244</v>
      </c>
      <c r="B23" s="16" t="s">
        <v>243</v>
      </c>
      <c r="C23" s="59">
        <f>C24</f>
        <v>637.4</v>
      </c>
    </row>
    <row r="24" spans="1:3" ht="25.5">
      <c r="A24" s="3" t="s">
        <v>70</v>
      </c>
      <c r="B24" s="16" t="s">
        <v>242</v>
      </c>
      <c r="C24" s="59">
        <v>637.4</v>
      </c>
    </row>
    <row r="25" spans="1:3" ht="25.5">
      <c r="A25" s="3" t="s">
        <v>71</v>
      </c>
      <c r="B25" s="32" t="s">
        <v>72</v>
      </c>
      <c r="C25" s="60">
        <f>C26+C27</f>
        <v>122</v>
      </c>
    </row>
    <row r="26" spans="1:3" ht="22.5">
      <c r="A26" s="34" t="s">
        <v>202</v>
      </c>
      <c r="B26" s="32" t="s">
        <v>201</v>
      </c>
      <c r="C26" s="60">
        <v>59.5</v>
      </c>
    </row>
    <row r="27" spans="1:3" ht="15.75" customHeight="1">
      <c r="A27" s="57" t="s">
        <v>73</v>
      </c>
      <c r="B27" s="32" t="s">
        <v>326</v>
      </c>
      <c r="C27" s="60">
        <v>62.5</v>
      </c>
    </row>
    <row r="28" spans="1:3" ht="12.75">
      <c r="A28" s="31" t="s">
        <v>256</v>
      </c>
      <c r="B28" s="32" t="s">
        <v>269</v>
      </c>
      <c r="C28" s="60">
        <f>C29</f>
        <v>203</v>
      </c>
    </row>
    <row r="29" spans="1:3" ht="25.5">
      <c r="A29" s="3" t="s">
        <v>268</v>
      </c>
      <c r="B29" s="15" t="s">
        <v>267</v>
      </c>
      <c r="C29" s="59">
        <f>C31</f>
        <v>203</v>
      </c>
    </row>
    <row r="30" spans="1:3" ht="18.75" customHeight="1">
      <c r="A30" s="33" t="s">
        <v>194</v>
      </c>
      <c r="B30" s="61"/>
      <c r="C30" s="60"/>
    </row>
    <row r="31" spans="1:3" ht="38.25">
      <c r="A31" s="3" t="s">
        <v>270</v>
      </c>
      <c r="B31" s="61"/>
      <c r="C31" s="60">
        <v>203</v>
      </c>
    </row>
    <row r="32" spans="1:3" ht="12.75">
      <c r="A32" s="68" t="s">
        <v>74</v>
      </c>
      <c r="B32" s="69"/>
      <c r="C32" s="70">
        <f>SUM(C5,C21)</f>
        <v>4181.4</v>
      </c>
    </row>
    <row r="33" spans="1:3" ht="12.75">
      <c r="A33" s="12"/>
      <c r="B33" s="13"/>
      <c r="C33" s="14"/>
    </row>
  </sheetData>
  <sheetProtection/>
  <mergeCells count="3">
    <mergeCell ref="A3:C3"/>
    <mergeCell ref="A1:C1"/>
    <mergeCell ref="A2:C2"/>
  </mergeCells>
  <printOptions/>
  <pageMargins left="1.25" right="0.3937007874015748" top="0.3937007874015748" bottom="0.3937007874015748" header="0.31496062992125984" footer="0.31496062992125984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30.625" style="0" customWidth="1"/>
    <col min="3" max="3" width="30.00390625" style="0" customWidth="1"/>
    <col min="4" max="4" width="14.75390625" style="0" customWidth="1"/>
  </cols>
  <sheetData>
    <row r="1" spans="1:4" ht="15" customHeight="1">
      <c r="A1" s="12"/>
      <c r="B1" s="12"/>
      <c r="C1" s="89" t="s">
        <v>293</v>
      </c>
      <c r="D1" s="89"/>
    </row>
    <row r="2" spans="1:4" ht="24" customHeight="1">
      <c r="A2" s="12"/>
      <c r="B2" s="89" t="s">
        <v>336</v>
      </c>
      <c r="C2" s="89"/>
      <c r="D2" s="89"/>
    </row>
    <row r="3" spans="1:4" ht="60.75" customHeight="1">
      <c r="A3" s="86" t="s">
        <v>288</v>
      </c>
      <c r="B3" s="86"/>
      <c r="C3" s="86"/>
      <c r="D3" s="86"/>
    </row>
    <row r="4" spans="1:4" ht="15.75">
      <c r="A4" s="86"/>
      <c r="B4" s="86"/>
      <c r="C4" s="86"/>
      <c r="D4" s="86"/>
    </row>
    <row r="5" spans="1:4" ht="15.75">
      <c r="A5" s="42"/>
      <c r="B5" s="39"/>
      <c r="C5" s="39"/>
      <c r="D5" s="39"/>
    </row>
    <row r="6" spans="1:4" ht="54" customHeight="1">
      <c r="A6" s="56" t="s">
        <v>232</v>
      </c>
      <c r="B6" s="87" t="s">
        <v>200</v>
      </c>
      <c r="C6" s="87"/>
      <c r="D6" s="40" t="s">
        <v>233</v>
      </c>
    </row>
    <row r="7" spans="1:4" s="46" customFormat="1" ht="32.25" customHeight="1">
      <c r="A7" s="76" t="s">
        <v>234</v>
      </c>
      <c r="B7" s="112" t="s">
        <v>196</v>
      </c>
      <c r="C7" s="113"/>
      <c r="D7" s="77">
        <f>D13-D10</f>
        <v>100</v>
      </c>
    </row>
    <row r="8" spans="1:4" ht="32.25" customHeight="1">
      <c r="A8" s="40" t="s">
        <v>282</v>
      </c>
      <c r="B8" s="90" t="s">
        <v>235</v>
      </c>
      <c r="C8" s="91"/>
      <c r="D8" s="64">
        <f>D9</f>
        <v>4181.4</v>
      </c>
    </row>
    <row r="9" spans="1:4" ht="32.25" customHeight="1">
      <c r="A9" s="41" t="s">
        <v>283</v>
      </c>
      <c r="B9" s="90" t="s">
        <v>197</v>
      </c>
      <c r="C9" s="91"/>
      <c r="D9" s="64">
        <f>D10</f>
        <v>4181.4</v>
      </c>
    </row>
    <row r="10" spans="1:4" s="30" customFormat="1" ht="36" customHeight="1">
      <c r="A10" s="43" t="s">
        <v>284</v>
      </c>
      <c r="B10" s="87" t="s">
        <v>236</v>
      </c>
      <c r="C10" s="87"/>
      <c r="D10" s="64">
        <f>ДОХОДЫ!C32</f>
        <v>4181.4</v>
      </c>
    </row>
    <row r="11" spans="1:4" ht="33" customHeight="1">
      <c r="A11" s="40" t="s">
        <v>285</v>
      </c>
      <c r="B11" s="90" t="s">
        <v>198</v>
      </c>
      <c r="C11" s="91"/>
      <c r="D11" s="64">
        <f>D12</f>
        <v>4281.4</v>
      </c>
    </row>
    <row r="12" spans="1:4" ht="33.75" customHeight="1">
      <c r="A12" s="40" t="s">
        <v>286</v>
      </c>
      <c r="B12" s="90" t="s">
        <v>199</v>
      </c>
      <c r="C12" s="91"/>
      <c r="D12" s="64">
        <f>D13</f>
        <v>4281.4</v>
      </c>
    </row>
    <row r="13" spans="1:4" s="30" customFormat="1" ht="32.25" customHeight="1">
      <c r="A13" s="43" t="s">
        <v>287</v>
      </c>
      <c r="B13" s="90" t="s">
        <v>237</v>
      </c>
      <c r="C13" s="91"/>
      <c r="D13" s="64">
        <f>'РАСХОДЫ 303'!G67</f>
        <v>4281.4</v>
      </c>
    </row>
    <row r="14" spans="1:4" s="75" customFormat="1" ht="15.75">
      <c r="A14" s="74"/>
      <c r="B14" s="110" t="s">
        <v>325</v>
      </c>
      <c r="C14" s="111"/>
      <c r="D14" s="78">
        <f>D7</f>
        <v>100</v>
      </c>
    </row>
  </sheetData>
  <sheetProtection/>
  <mergeCells count="13">
    <mergeCell ref="B14:C14"/>
    <mergeCell ref="A3:D3"/>
    <mergeCell ref="A4:D4"/>
    <mergeCell ref="B13:C13"/>
    <mergeCell ref="B10:C10"/>
    <mergeCell ref="B7:C7"/>
    <mergeCell ref="B6:C6"/>
    <mergeCell ref="B8:C8"/>
    <mergeCell ref="B9:C9"/>
    <mergeCell ref="B11:C11"/>
    <mergeCell ref="B12:C12"/>
    <mergeCell ref="C1:D1"/>
    <mergeCell ref="B2:D2"/>
  </mergeCells>
  <printOptions/>
  <pageMargins left="1.1811023622047245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zoomScalePageLayoutView="0" workbookViewId="0" topLeftCell="A22">
      <selection activeCell="A31" sqref="A31:G35"/>
    </sheetView>
  </sheetViews>
  <sheetFormatPr defaultColWidth="9.00390625" defaultRowHeight="12.75"/>
  <cols>
    <col min="1" max="1" width="55.125" style="0" customWidth="1"/>
    <col min="2" max="2" width="7.75390625" style="0" customWidth="1"/>
    <col min="4" max="4" width="9.125" style="0" hidden="1" customWidth="1"/>
    <col min="7" max="7" width="11.125" style="0" customWidth="1"/>
  </cols>
  <sheetData>
    <row r="1" spans="1:7" ht="14.25" customHeight="1">
      <c r="A1" s="1"/>
      <c r="B1" s="1"/>
      <c r="C1" s="1"/>
      <c r="D1" s="1"/>
      <c r="E1" s="1"/>
      <c r="F1" s="114" t="s">
        <v>294</v>
      </c>
      <c r="G1" s="114"/>
    </row>
    <row r="2" spans="1:7" ht="17.25" customHeight="1">
      <c r="A2" s="89" t="s">
        <v>337</v>
      </c>
      <c r="B2" s="89"/>
      <c r="C2" s="89"/>
      <c r="D2" s="89"/>
      <c r="E2" s="89"/>
      <c r="F2" s="89"/>
      <c r="G2" s="89"/>
    </row>
    <row r="3" spans="1:7" ht="50.25" customHeight="1">
      <c r="A3" s="115" t="s">
        <v>338</v>
      </c>
      <c r="B3" s="115"/>
      <c r="C3" s="115"/>
      <c r="D3" s="115"/>
      <c r="E3" s="115"/>
      <c r="F3" s="115"/>
      <c r="G3" s="115"/>
    </row>
    <row r="4" spans="1:7" s="30" customFormat="1" ht="27.75" customHeight="1">
      <c r="A4" s="4" t="s">
        <v>0</v>
      </c>
      <c r="B4" s="4" t="s">
        <v>245</v>
      </c>
      <c r="C4" s="6" t="s">
        <v>246</v>
      </c>
      <c r="D4" s="4" t="s">
        <v>33</v>
      </c>
      <c r="E4" s="6" t="s">
        <v>247</v>
      </c>
      <c r="F4" s="6" t="s">
        <v>248</v>
      </c>
      <c r="G4" s="6" t="s">
        <v>275</v>
      </c>
    </row>
    <row r="5" spans="1:8" s="58" customFormat="1" ht="13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65"/>
    </row>
    <row r="6" spans="1:7" ht="25.5" customHeight="1">
      <c r="A6" s="37" t="s">
        <v>176</v>
      </c>
      <c r="B6" s="37">
        <v>303</v>
      </c>
      <c r="C6" s="36"/>
      <c r="D6" s="11"/>
      <c r="E6" s="11"/>
      <c r="F6" s="11"/>
      <c r="G6" s="71">
        <f>G7+G27+G31+G36+G47+G57+G62</f>
        <v>4281.4</v>
      </c>
    </row>
    <row r="7" spans="1:9" ht="14.25" customHeight="1">
      <c r="A7" s="7" t="s">
        <v>1</v>
      </c>
      <c r="B7" s="7">
        <v>303</v>
      </c>
      <c r="C7" s="8" t="s">
        <v>249</v>
      </c>
      <c r="D7" s="8"/>
      <c r="E7" s="7"/>
      <c r="F7" s="7"/>
      <c r="G7" s="72">
        <f>G8+G12+G20+G23</f>
        <v>1751.8</v>
      </c>
      <c r="H7" s="66"/>
      <c r="I7" s="66"/>
    </row>
    <row r="8" spans="1:7" ht="27" customHeight="1">
      <c r="A8" s="3" t="s">
        <v>2</v>
      </c>
      <c r="B8" s="6">
        <v>303</v>
      </c>
      <c r="C8" s="9" t="s">
        <v>250</v>
      </c>
      <c r="D8" s="9" t="s">
        <v>34</v>
      </c>
      <c r="E8" s="4"/>
      <c r="F8" s="4"/>
      <c r="G8" s="62">
        <f>G9</f>
        <v>568</v>
      </c>
    </row>
    <row r="9" spans="1:7" ht="39" customHeight="1">
      <c r="A9" s="19" t="s">
        <v>3</v>
      </c>
      <c r="B9" s="6">
        <v>303</v>
      </c>
      <c r="C9" s="9" t="s">
        <v>250</v>
      </c>
      <c r="D9" s="9" t="s">
        <v>34</v>
      </c>
      <c r="E9" s="4" t="s">
        <v>4</v>
      </c>
      <c r="F9" s="4"/>
      <c r="G9" s="62">
        <f>G10</f>
        <v>568</v>
      </c>
    </row>
    <row r="10" spans="1:7" ht="19.5" customHeight="1">
      <c r="A10" s="2" t="s">
        <v>5</v>
      </c>
      <c r="B10" s="4">
        <v>303</v>
      </c>
      <c r="C10" s="9" t="s">
        <v>250</v>
      </c>
      <c r="D10" s="9" t="s">
        <v>34</v>
      </c>
      <c r="E10" s="4" t="s">
        <v>6</v>
      </c>
      <c r="F10" s="4"/>
      <c r="G10" s="62">
        <f>G11</f>
        <v>568</v>
      </c>
    </row>
    <row r="11" spans="1:7" ht="15.75" customHeight="1">
      <c r="A11" s="3" t="s">
        <v>7</v>
      </c>
      <c r="B11" s="6">
        <v>303</v>
      </c>
      <c r="C11" s="9" t="s">
        <v>250</v>
      </c>
      <c r="D11" s="9" t="s">
        <v>34</v>
      </c>
      <c r="E11" s="4" t="s">
        <v>6</v>
      </c>
      <c r="F11" s="4">
        <v>700</v>
      </c>
      <c r="G11" s="62">
        <v>568</v>
      </c>
    </row>
    <row r="12" spans="1:7" ht="39" customHeight="1">
      <c r="A12" s="3" t="s">
        <v>8</v>
      </c>
      <c r="B12" s="6">
        <v>303</v>
      </c>
      <c r="C12" s="9" t="s">
        <v>251</v>
      </c>
      <c r="D12" s="9" t="s">
        <v>35</v>
      </c>
      <c r="E12" s="4"/>
      <c r="F12" s="4"/>
      <c r="G12" s="4">
        <f>G13</f>
        <v>1146.8</v>
      </c>
    </row>
    <row r="13" spans="1:7" ht="39" customHeight="1">
      <c r="A13" s="3" t="s">
        <v>3</v>
      </c>
      <c r="B13" s="6">
        <v>303</v>
      </c>
      <c r="C13" s="9" t="s">
        <v>251</v>
      </c>
      <c r="D13" s="9" t="s">
        <v>35</v>
      </c>
      <c r="E13" s="4" t="s">
        <v>4</v>
      </c>
      <c r="F13" s="4"/>
      <c r="G13" s="4">
        <f>G14</f>
        <v>1146.8</v>
      </c>
    </row>
    <row r="14" spans="1:7" ht="15.75" customHeight="1">
      <c r="A14" s="3" t="s">
        <v>9</v>
      </c>
      <c r="B14" s="6">
        <v>303</v>
      </c>
      <c r="C14" s="9" t="s">
        <v>251</v>
      </c>
      <c r="D14" s="9" t="s">
        <v>35</v>
      </c>
      <c r="E14" s="4" t="s">
        <v>10</v>
      </c>
      <c r="F14" s="4"/>
      <c r="G14" s="62">
        <f>G15+G19</f>
        <v>1146.8</v>
      </c>
    </row>
    <row r="15" spans="1:7" ht="18" customHeight="1">
      <c r="A15" s="3" t="s">
        <v>7</v>
      </c>
      <c r="B15" s="6">
        <v>303</v>
      </c>
      <c r="C15" s="9" t="s">
        <v>251</v>
      </c>
      <c r="D15" s="9" t="s">
        <v>35</v>
      </c>
      <c r="E15" s="4" t="s">
        <v>10</v>
      </c>
      <c r="F15" s="4">
        <v>700</v>
      </c>
      <c r="G15" s="62">
        <v>1084.3</v>
      </c>
    </row>
    <row r="16" spans="1:7" ht="16.5" customHeight="1">
      <c r="A16" s="3" t="s">
        <v>252</v>
      </c>
      <c r="B16" s="6">
        <v>303</v>
      </c>
      <c r="C16" s="9" t="s">
        <v>251</v>
      </c>
      <c r="D16" s="9"/>
      <c r="E16" s="4" t="s">
        <v>253</v>
      </c>
      <c r="F16" s="4"/>
      <c r="G16" s="62">
        <f>G17</f>
        <v>62.5</v>
      </c>
    </row>
    <row r="17" spans="1:7" ht="55.5" customHeight="1">
      <c r="A17" s="3" t="s">
        <v>254</v>
      </c>
      <c r="B17" s="6">
        <v>303</v>
      </c>
      <c r="C17" s="9" t="s">
        <v>251</v>
      </c>
      <c r="D17" s="9"/>
      <c r="E17" s="4" t="s">
        <v>255</v>
      </c>
      <c r="F17" s="4"/>
      <c r="G17" s="4">
        <f>G18</f>
        <v>62.5</v>
      </c>
    </row>
    <row r="18" spans="1:7" ht="29.25" customHeight="1">
      <c r="A18" s="3" t="s">
        <v>195</v>
      </c>
      <c r="B18" s="6">
        <v>303</v>
      </c>
      <c r="C18" s="9" t="s">
        <v>251</v>
      </c>
      <c r="D18" s="9" t="s">
        <v>35</v>
      </c>
      <c r="E18" s="4" t="s">
        <v>177</v>
      </c>
      <c r="F18" s="4"/>
      <c r="G18" s="4">
        <f>G19</f>
        <v>62.5</v>
      </c>
    </row>
    <row r="19" spans="1:7" ht="15" customHeight="1">
      <c r="A19" s="3" t="s">
        <v>7</v>
      </c>
      <c r="B19" s="6">
        <v>303</v>
      </c>
      <c r="C19" s="9" t="s">
        <v>251</v>
      </c>
      <c r="D19" s="9" t="s">
        <v>35</v>
      </c>
      <c r="E19" s="9" t="s">
        <v>177</v>
      </c>
      <c r="F19" s="9" t="s">
        <v>291</v>
      </c>
      <c r="G19" s="4">
        <v>62.5</v>
      </c>
    </row>
    <row r="20" spans="1:7" ht="66" customHeight="1">
      <c r="A20" s="3" t="s">
        <v>274</v>
      </c>
      <c r="B20" s="6">
        <v>303</v>
      </c>
      <c r="C20" s="9" t="s">
        <v>251</v>
      </c>
      <c r="D20" s="9"/>
      <c r="E20" s="9" t="s">
        <v>273</v>
      </c>
      <c r="F20" s="4"/>
      <c r="G20" s="62">
        <f>G21</f>
        <v>7</v>
      </c>
    </row>
    <row r="21" spans="1:7" ht="51" customHeight="1">
      <c r="A21" s="3" t="s">
        <v>289</v>
      </c>
      <c r="B21" s="6">
        <v>303</v>
      </c>
      <c r="C21" s="9" t="s">
        <v>251</v>
      </c>
      <c r="D21" s="9"/>
      <c r="E21" s="9" t="s">
        <v>272</v>
      </c>
      <c r="F21" s="4"/>
      <c r="G21" s="62">
        <f>G22</f>
        <v>7</v>
      </c>
    </row>
    <row r="22" spans="1:7" ht="15" customHeight="1">
      <c r="A22" s="3" t="s">
        <v>256</v>
      </c>
      <c r="B22" s="6">
        <v>303</v>
      </c>
      <c r="C22" s="9" t="s">
        <v>251</v>
      </c>
      <c r="D22" s="9"/>
      <c r="E22" s="9" t="s">
        <v>272</v>
      </c>
      <c r="F22" s="9" t="s">
        <v>257</v>
      </c>
      <c r="G22" s="62">
        <v>7</v>
      </c>
    </row>
    <row r="23" spans="1:7" s="30" customFormat="1" ht="25.5" customHeight="1">
      <c r="A23" s="73" t="s">
        <v>314</v>
      </c>
      <c r="B23" s="6">
        <v>303</v>
      </c>
      <c r="C23" s="9" t="s">
        <v>290</v>
      </c>
      <c r="D23" s="9"/>
      <c r="E23" s="4"/>
      <c r="F23" s="4"/>
      <c r="G23" s="62">
        <f>G24</f>
        <v>30</v>
      </c>
    </row>
    <row r="24" spans="1:7" ht="66" customHeight="1">
      <c r="A24" s="3" t="s">
        <v>274</v>
      </c>
      <c r="B24" s="6">
        <v>303</v>
      </c>
      <c r="C24" s="9" t="s">
        <v>290</v>
      </c>
      <c r="D24" s="9"/>
      <c r="E24" s="9" t="s">
        <v>273</v>
      </c>
      <c r="F24" s="4"/>
      <c r="G24" s="62">
        <f>G25</f>
        <v>30</v>
      </c>
    </row>
    <row r="25" spans="1:7" ht="51" customHeight="1">
      <c r="A25" s="3" t="s">
        <v>289</v>
      </c>
      <c r="B25" s="6">
        <v>303</v>
      </c>
      <c r="C25" s="9" t="s">
        <v>290</v>
      </c>
      <c r="D25" s="9"/>
      <c r="E25" s="9" t="s">
        <v>272</v>
      </c>
      <c r="F25" s="4"/>
      <c r="G25" s="62">
        <f>G26</f>
        <v>30</v>
      </c>
    </row>
    <row r="26" spans="1:7" ht="15" customHeight="1">
      <c r="A26" s="3" t="s">
        <v>256</v>
      </c>
      <c r="B26" s="6">
        <v>303</v>
      </c>
      <c r="C26" s="9" t="s">
        <v>290</v>
      </c>
      <c r="D26" s="9"/>
      <c r="E26" s="9" t="s">
        <v>272</v>
      </c>
      <c r="F26" s="9" t="s">
        <v>257</v>
      </c>
      <c r="G26" s="62">
        <v>30</v>
      </c>
    </row>
    <row r="27" spans="1:7" ht="19.5" customHeight="1">
      <c r="A27" s="5" t="s">
        <v>203</v>
      </c>
      <c r="B27" s="5">
        <v>303</v>
      </c>
      <c r="C27" s="8" t="s">
        <v>259</v>
      </c>
      <c r="D27" s="8"/>
      <c r="E27" s="8"/>
      <c r="F27" s="7"/>
      <c r="G27" s="7">
        <f>G28</f>
        <v>59.5</v>
      </c>
    </row>
    <row r="28" spans="1:7" ht="15.75" customHeight="1">
      <c r="A28" s="3" t="s">
        <v>205</v>
      </c>
      <c r="B28" s="6">
        <v>303</v>
      </c>
      <c r="C28" s="9" t="s">
        <v>258</v>
      </c>
      <c r="D28" s="9" t="s">
        <v>36</v>
      </c>
      <c r="E28" s="9"/>
      <c r="F28" s="4"/>
      <c r="G28" s="4">
        <f>G29</f>
        <v>59.5</v>
      </c>
    </row>
    <row r="29" spans="1:7" ht="22.5" customHeight="1">
      <c r="A29" s="3" t="s">
        <v>206</v>
      </c>
      <c r="B29" s="6">
        <v>303</v>
      </c>
      <c r="C29" s="9" t="s">
        <v>258</v>
      </c>
      <c r="D29" s="9" t="s">
        <v>36</v>
      </c>
      <c r="E29" s="9" t="s">
        <v>204</v>
      </c>
      <c r="F29" s="4"/>
      <c r="G29" s="4">
        <f>G30</f>
        <v>59.5</v>
      </c>
    </row>
    <row r="30" spans="1:7" ht="12.75">
      <c r="A30" s="3" t="s">
        <v>7</v>
      </c>
      <c r="B30" s="6">
        <v>303</v>
      </c>
      <c r="C30" s="9" t="s">
        <v>258</v>
      </c>
      <c r="D30" s="9" t="s">
        <v>36</v>
      </c>
      <c r="E30" s="9" t="s">
        <v>204</v>
      </c>
      <c r="F30" s="9" t="s">
        <v>291</v>
      </c>
      <c r="G30" s="4">
        <v>59.5</v>
      </c>
    </row>
    <row r="31" spans="1:7" ht="17.25" customHeight="1">
      <c r="A31" s="5" t="s">
        <v>11</v>
      </c>
      <c r="B31" s="5">
        <v>303</v>
      </c>
      <c r="C31" s="8" t="s">
        <v>260</v>
      </c>
      <c r="D31" s="8"/>
      <c r="E31" s="8"/>
      <c r="F31" s="7"/>
      <c r="G31" s="67">
        <f>G32</f>
        <v>40.4</v>
      </c>
    </row>
    <row r="32" spans="1:7" ht="18.75" customHeight="1">
      <c r="A32" s="2" t="s">
        <v>12</v>
      </c>
      <c r="B32" s="4">
        <v>303</v>
      </c>
      <c r="C32" s="9" t="s">
        <v>261</v>
      </c>
      <c r="D32" s="9" t="s">
        <v>37</v>
      </c>
      <c r="E32" s="9"/>
      <c r="F32" s="4"/>
      <c r="G32" s="62">
        <f>G33</f>
        <v>40.4</v>
      </c>
    </row>
    <row r="33" spans="1:7" ht="25.5" customHeight="1">
      <c r="A33" s="3" t="s">
        <v>13</v>
      </c>
      <c r="B33" s="6">
        <v>303</v>
      </c>
      <c r="C33" s="9" t="s">
        <v>261</v>
      </c>
      <c r="D33" s="9" t="s">
        <v>37</v>
      </c>
      <c r="E33" s="9" t="s">
        <v>14</v>
      </c>
      <c r="F33" s="4"/>
      <c r="G33" s="62">
        <f>G34</f>
        <v>40.4</v>
      </c>
    </row>
    <row r="34" spans="1:7" ht="24" customHeight="1">
      <c r="A34" s="3" t="s">
        <v>179</v>
      </c>
      <c r="B34" s="6">
        <v>303</v>
      </c>
      <c r="C34" s="9" t="s">
        <v>261</v>
      </c>
      <c r="D34" s="9" t="s">
        <v>37</v>
      </c>
      <c r="E34" s="9" t="s">
        <v>178</v>
      </c>
      <c r="F34" s="4"/>
      <c r="G34" s="62">
        <f>G35</f>
        <v>40.4</v>
      </c>
    </row>
    <row r="35" spans="1:7" ht="16.5" customHeight="1">
      <c r="A35" s="3" t="s">
        <v>7</v>
      </c>
      <c r="B35" s="6">
        <v>303</v>
      </c>
      <c r="C35" s="9" t="s">
        <v>261</v>
      </c>
      <c r="D35" s="9" t="s">
        <v>37</v>
      </c>
      <c r="E35" s="9" t="s">
        <v>178</v>
      </c>
      <c r="F35" s="9" t="s">
        <v>291</v>
      </c>
      <c r="G35" s="62">
        <v>40.4</v>
      </c>
    </row>
    <row r="36" spans="1:7" ht="15" customHeight="1">
      <c r="A36" s="5" t="s">
        <v>317</v>
      </c>
      <c r="B36" s="5">
        <v>303</v>
      </c>
      <c r="C36" s="8" t="s">
        <v>318</v>
      </c>
      <c r="D36" s="8"/>
      <c r="E36" s="8"/>
      <c r="F36" s="7"/>
      <c r="G36" s="67">
        <f>G37</f>
        <v>183.99999999999997</v>
      </c>
    </row>
    <row r="37" spans="1:7" ht="18.75" customHeight="1">
      <c r="A37" s="2" t="s">
        <v>315</v>
      </c>
      <c r="B37" s="4">
        <v>303</v>
      </c>
      <c r="C37" s="9" t="s">
        <v>316</v>
      </c>
      <c r="D37" s="9" t="s">
        <v>37</v>
      </c>
      <c r="E37" s="9"/>
      <c r="F37" s="4"/>
      <c r="G37" s="62">
        <f>G43+G38+G41</f>
        <v>183.99999999999997</v>
      </c>
    </row>
    <row r="38" spans="1:7" ht="16.5" customHeight="1">
      <c r="A38" s="3" t="s">
        <v>328</v>
      </c>
      <c r="B38" s="6">
        <v>303</v>
      </c>
      <c r="C38" s="9" t="s">
        <v>316</v>
      </c>
      <c r="D38" s="9" t="s">
        <v>37</v>
      </c>
      <c r="E38" s="9" t="s">
        <v>327</v>
      </c>
      <c r="F38" s="4"/>
      <c r="G38" s="79">
        <f>G39</f>
        <v>7.7</v>
      </c>
    </row>
    <row r="39" spans="1:7" ht="54.75" customHeight="1">
      <c r="A39" s="3" t="s">
        <v>341</v>
      </c>
      <c r="B39" s="6">
        <v>303</v>
      </c>
      <c r="C39" s="9" t="s">
        <v>316</v>
      </c>
      <c r="D39" s="9" t="s">
        <v>36</v>
      </c>
      <c r="E39" s="9" t="s">
        <v>340</v>
      </c>
      <c r="F39" s="4"/>
      <c r="G39" s="79">
        <f>G40</f>
        <v>7.7</v>
      </c>
    </row>
    <row r="40" spans="1:7" ht="17.25" customHeight="1">
      <c r="A40" s="3" t="s">
        <v>7</v>
      </c>
      <c r="B40" s="6">
        <v>303</v>
      </c>
      <c r="C40" s="9" t="s">
        <v>316</v>
      </c>
      <c r="D40" s="9" t="s">
        <v>36</v>
      </c>
      <c r="E40" s="9" t="s">
        <v>340</v>
      </c>
      <c r="F40" s="4">
        <v>700</v>
      </c>
      <c r="G40" s="79">
        <v>7.7</v>
      </c>
    </row>
    <row r="41" spans="1:7" ht="26.25" customHeight="1">
      <c r="A41" s="3" t="s">
        <v>343</v>
      </c>
      <c r="B41" s="6">
        <v>303</v>
      </c>
      <c r="C41" s="9" t="s">
        <v>316</v>
      </c>
      <c r="D41" s="9" t="s">
        <v>36</v>
      </c>
      <c r="E41" s="9" t="s">
        <v>342</v>
      </c>
      <c r="F41" s="4"/>
      <c r="G41" s="79">
        <v>23.1</v>
      </c>
    </row>
    <row r="42" spans="1:7" ht="17.25" customHeight="1">
      <c r="A42" s="3" t="s">
        <v>7</v>
      </c>
      <c r="B42" s="6">
        <v>303</v>
      </c>
      <c r="C42" s="9" t="s">
        <v>316</v>
      </c>
      <c r="D42" s="9" t="s">
        <v>36</v>
      </c>
      <c r="E42" s="9" t="s">
        <v>342</v>
      </c>
      <c r="F42" s="4">
        <v>700</v>
      </c>
      <c r="G42" s="79">
        <v>23.1</v>
      </c>
    </row>
    <row r="43" spans="1:7" ht="16.5" customHeight="1">
      <c r="A43" s="3" t="s">
        <v>252</v>
      </c>
      <c r="B43" s="6">
        <v>303</v>
      </c>
      <c r="C43" s="9" t="s">
        <v>316</v>
      </c>
      <c r="D43" s="9" t="s">
        <v>37</v>
      </c>
      <c r="E43" s="9" t="s">
        <v>253</v>
      </c>
      <c r="F43" s="4"/>
      <c r="G43" s="62">
        <f>G44</f>
        <v>153.2</v>
      </c>
    </row>
    <row r="44" spans="1:7" ht="37.5" customHeight="1">
      <c r="A44" s="3" t="s">
        <v>319</v>
      </c>
      <c r="B44" s="6">
        <v>303</v>
      </c>
      <c r="C44" s="9" t="s">
        <v>316</v>
      </c>
      <c r="D44" s="9" t="s">
        <v>37</v>
      </c>
      <c r="E44" s="9" t="s">
        <v>320</v>
      </c>
      <c r="F44" s="4"/>
      <c r="G44" s="62">
        <f>G45</f>
        <v>153.2</v>
      </c>
    </row>
    <row r="45" spans="1:7" ht="24" customHeight="1">
      <c r="A45" s="3" t="s">
        <v>321</v>
      </c>
      <c r="B45" s="6">
        <v>303</v>
      </c>
      <c r="C45" s="9" t="s">
        <v>316</v>
      </c>
      <c r="D45" s="9" t="s">
        <v>37</v>
      </c>
      <c r="E45" s="9" t="s">
        <v>322</v>
      </c>
      <c r="F45" s="9"/>
      <c r="G45" s="62">
        <f>G46</f>
        <v>153.2</v>
      </c>
    </row>
    <row r="46" spans="1:7" ht="16.5" customHeight="1">
      <c r="A46" s="3" t="s">
        <v>7</v>
      </c>
      <c r="B46" s="6">
        <v>303</v>
      </c>
      <c r="C46" s="9" t="s">
        <v>316</v>
      </c>
      <c r="D46" s="9" t="s">
        <v>37</v>
      </c>
      <c r="E46" s="9" t="s">
        <v>339</v>
      </c>
      <c r="F46" s="9" t="s">
        <v>291</v>
      </c>
      <c r="G46" s="79">
        <v>153.2</v>
      </c>
    </row>
    <row r="47" spans="1:7" ht="18" customHeight="1">
      <c r="A47" s="5" t="s">
        <v>15</v>
      </c>
      <c r="B47" s="5">
        <v>303</v>
      </c>
      <c r="C47" s="8" t="s">
        <v>262</v>
      </c>
      <c r="D47" s="8"/>
      <c r="E47" s="8"/>
      <c r="F47" s="7"/>
      <c r="G47" s="67">
        <f>G48</f>
        <v>2237.7</v>
      </c>
    </row>
    <row r="48" spans="1:7" ht="17.25" customHeight="1">
      <c r="A48" s="3" t="s">
        <v>16</v>
      </c>
      <c r="B48" s="6">
        <v>303</v>
      </c>
      <c r="C48" s="9" t="s">
        <v>263</v>
      </c>
      <c r="D48" s="9" t="s">
        <v>36</v>
      </c>
      <c r="E48" s="9"/>
      <c r="F48" s="4"/>
      <c r="G48" s="62">
        <f>G49</f>
        <v>2237.7</v>
      </c>
    </row>
    <row r="49" spans="1:7" ht="14.25" customHeight="1">
      <c r="A49" s="3" t="s">
        <v>16</v>
      </c>
      <c r="B49" s="6">
        <v>303</v>
      </c>
      <c r="C49" s="9" t="s">
        <v>263</v>
      </c>
      <c r="D49" s="9" t="s">
        <v>36</v>
      </c>
      <c r="E49" s="9" t="s">
        <v>17</v>
      </c>
      <c r="F49" s="4"/>
      <c r="G49" s="62">
        <f>G50+G52+G54</f>
        <v>2237.7</v>
      </c>
    </row>
    <row r="50" spans="1:7" ht="16.5" customHeight="1">
      <c r="A50" s="3" t="s">
        <v>18</v>
      </c>
      <c r="B50" s="6">
        <v>303</v>
      </c>
      <c r="C50" s="9" t="s">
        <v>263</v>
      </c>
      <c r="D50" s="9" t="s">
        <v>36</v>
      </c>
      <c r="E50" s="9" t="s">
        <v>19</v>
      </c>
      <c r="F50" s="4"/>
      <c r="G50" s="62">
        <f>G51</f>
        <v>300</v>
      </c>
    </row>
    <row r="51" spans="1:7" ht="15.75" customHeight="1">
      <c r="A51" s="3" t="s">
        <v>7</v>
      </c>
      <c r="B51" s="6">
        <v>303</v>
      </c>
      <c r="C51" s="9" t="s">
        <v>263</v>
      </c>
      <c r="D51" s="9" t="s">
        <v>36</v>
      </c>
      <c r="E51" s="9" t="s">
        <v>19</v>
      </c>
      <c r="F51" s="4">
        <v>700</v>
      </c>
      <c r="G51" s="62">
        <v>300</v>
      </c>
    </row>
    <row r="52" spans="1:7" ht="17.25" customHeight="1">
      <c r="A52" s="3" t="s">
        <v>278</v>
      </c>
      <c r="B52" s="6">
        <v>303</v>
      </c>
      <c r="C52" s="9" t="s">
        <v>263</v>
      </c>
      <c r="D52" s="9" t="s">
        <v>36</v>
      </c>
      <c r="E52" s="9" t="s">
        <v>276</v>
      </c>
      <c r="F52" s="4"/>
      <c r="G52" s="62">
        <f>G53</f>
        <v>10</v>
      </c>
    </row>
    <row r="53" spans="1:7" ht="15" customHeight="1">
      <c r="A53" s="3" t="s">
        <v>7</v>
      </c>
      <c r="B53" s="6">
        <v>303</v>
      </c>
      <c r="C53" s="9" t="s">
        <v>263</v>
      </c>
      <c r="D53" s="9" t="s">
        <v>36</v>
      </c>
      <c r="E53" s="9" t="s">
        <v>276</v>
      </c>
      <c r="F53" s="4">
        <v>700</v>
      </c>
      <c r="G53" s="62">
        <v>10</v>
      </c>
    </row>
    <row r="54" spans="1:7" ht="25.5" customHeight="1">
      <c r="A54" s="3" t="s">
        <v>20</v>
      </c>
      <c r="B54" s="6">
        <v>303</v>
      </c>
      <c r="C54" s="9" t="s">
        <v>263</v>
      </c>
      <c r="D54" s="9" t="s">
        <v>36</v>
      </c>
      <c r="E54" s="9" t="s">
        <v>21</v>
      </c>
      <c r="F54" s="4"/>
      <c r="G54" s="62">
        <f>G55+G56</f>
        <v>1927.7</v>
      </c>
    </row>
    <row r="55" spans="1:7" ht="40.5" customHeight="1">
      <c r="A55" s="3" t="s">
        <v>324</v>
      </c>
      <c r="B55" s="6">
        <v>303</v>
      </c>
      <c r="C55" s="9" t="s">
        <v>263</v>
      </c>
      <c r="D55" s="9" t="s">
        <v>36</v>
      </c>
      <c r="E55" s="9" t="s">
        <v>21</v>
      </c>
      <c r="F55" s="4">
        <v>801</v>
      </c>
      <c r="G55" s="62">
        <v>1927.7</v>
      </c>
    </row>
    <row r="56" spans="1:7" ht="17.25" customHeight="1">
      <c r="A56" s="3" t="s">
        <v>323</v>
      </c>
      <c r="B56" s="6">
        <v>303</v>
      </c>
      <c r="C56" s="9" t="s">
        <v>263</v>
      </c>
      <c r="D56" s="9" t="s">
        <v>36</v>
      </c>
      <c r="E56" s="9" t="s">
        <v>21</v>
      </c>
      <c r="F56" s="4">
        <v>802</v>
      </c>
      <c r="G56" s="62">
        <v>0</v>
      </c>
    </row>
    <row r="57" spans="1:7" ht="15.75" customHeight="1">
      <c r="A57" s="5" t="s">
        <v>22</v>
      </c>
      <c r="B57" s="5">
        <v>303</v>
      </c>
      <c r="C57" s="8" t="s">
        <v>264</v>
      </c>
      <c r="D57" s="8"/>
      <c r="E57" s="7"/>
      <c r="F57" s="7"/>
      <c r="G57" s="67">
        <f>G58</f>
        <v>4</v>
      </c>
    </row>
    <row r="58" spans="1:7" ht="14.25" customHeight="1">
      <c r="A58" s="3" t="s">
        <v>23</v>
      </c>
      <c r="B58" s="6">
        <v>303</v>
      </c>
      <c r="C58" s="9" t="s">
        <v>265</v>
      </c>
      <c r="D58" s="9" t="s">
        <v>38</v>
      </c>
      <c r="E58" s="4"/>
      <c r="F58" s="4"/>
      <c r="G58" s="62">
        <f>G59</f>
        <v>4</v>
      </c>
    </row>
    <row r="59" spans="1:7" ht="14.25" customHeight="1">
      <c r="A59" s="3" t="s">
        <v>24</v>
      </c>
      <c r="B59" s="6">
        <v>303</v>
      </c>
      <c r="C59" s="9" t="s">
        <v>265</v>
      </c>
      <c r="D59" s="9" t="s">
        <v>38</v>
      </c>
      <c r="E59" s="9" t="s">
        <v>25</v>
      </c>
      <c r="F59" s="4"/>
      <c r="G59" s="62">
        <f>G60</f>
        <v>4</v>
      </c>
    </row>
    <row r="60" spans="1:7" ht="16.5" customHeight="1">
      <c r="A60" s="3" t="s">
        <v>26</v>
      </c>
      <c r="B60" s="6">
        <v>303</v>
      </c>
      <c r="C60" s="9" t="s">
        <v>265</v>
      </c>
      <c r="D60" s="9" t="s">
        <v>38</v>
      </c>
      <c r="E60" s="9" t="s">
        <v>27</v>
      </c>
      <c r="F60" s="4"/>
      <c r="G60" s="62">
        <f>G61</f>
        <v>4</v>
      </c>
    </row>
    <row r="61" spans="1:7" ht="16.5" customHeight="1">
      <c r="A61" s="3" t="s">
        <v>7</v>
      </c>
      <c r="B61" s="6">
        <v>303</v>
      </c>
      <c r="C61" s="9" t="s">
        <v>265</v>
      </c>
      <c r="D61" s="9" t="s">
        <v>38</v>
      </c>
      <c r="E61" s="9" t="s">
        <v>27</v>
      </c>
      <c r="F61" s="4">
        <v>700</v>
      </c>
      <c r="G61" s="62">
        <v>4</v>
      </c>
    </row>
    <row r="62" spans="1:7" ht="14.25" customHeight="1">
      <c r="A62" s="5" t="s">
        <v>28</v>
      </c>
      <c r="B62" s="5">
        <v>303</v>
      </c>
      <c r="C62" s="8" t="s">
        <v>266</v>
      </c>
      <c r="D62" s="8"/>
      <c r="E62" s="7"/>
      <c r="F62" s="7"/>
      <c r="G62" s="67">
        <f>G63</f>
        <v>4</v>
      </c>
    </row>
    <row r="63" spans="1:7" ht="18" customHeight="1">
      <c r="A63" s="3" t="s">
        <v>277</v>
      </c>
      <c r="B63" s="6">
        <v>303</v>
      </c>
      <c r="C63" s="9" t="s">
        <v>271</v>
      </c>
      <c r="D63" s="9" t="s">
        <v>39</v>
      </c>
      <c r="E63" s="4"/>
      <c r="F63" s="4"/>
      <c r="G63" s="62">
        <f>G64</f>
        <v>4</v>
      </c>
    </row>
    <row r="64" spans="1:7" ht="18" customHeight="1">
      <c r="A64" s="3" t="s">
        <v>29</v>
      </c>
      <c r="B64" s="6">
        <v>303</v>
      </c>
      <c r="C64" s="9" t="s">
        <v>271</v>
      </c>
      <c r="D64" s="9" t="s">
        <v>39</v>
      </c>
      <c r="E64" s="9" t="s">
        <v>30</v>
      </c>
      <c r="F64" s="4"/>
      <c r="G64" s="62">
        <f>G65</f>
        <v>4</v>
      </c>
    </row>
    <row r="65" spans="1:7" s="58" customFormat="1" ht="27.75" customHeight="1">
      <c r="A65" s="3" t="s">
        <v>31</v>
      </c>
      <c r="B65" s="6">
        <v>303</v>
      </c>
      <c r="C65" s="9" t="s">
        <v>271</v>
      </c>
      <c r="D65" s="9" t="s">
        <v>39</v>
      </c>
      <c r="E65" s="9" t="s">
        <v>32</v>
      </c>
      <c r="F65" s="4"/>
      <c r="G65" s="62">
        <f>G66</f>
        <v>4</v>
      </c>
    </row>
    <row r="66" spans="1:7" ht="14.25" customHeight="1">
      <c r="A66" s="3" t="s">
        <v>7</v>
      </c>
      <c r="B66" s="6">
        <v>303</v>
      </c>
      <c r="C66" s="9" t="s">
        <v>271</v>
      </c>
      <c r="D66" s="9" t="s">
        <v>39</v>
      </c>
      <c r="E66" s="9" t="s">
        <v>32</v>
      </c>
      <c r="F66" s="4">
        <v>700</v>
      </c>
      <c r="G66" s="62">
        <v>4</v>
      </c>
    </row>
    <row r="67" spans="1:7" ht="15.75" customHeight="1">
      <c r="A67" s="10" t="s">
        <v>40</v>
      </c>
      <c r="B67" s="10"/>
      <c r="C67" s="2"/>
      <c r="D67" s="2"/>
      <c r="E67" s="2"/>
      <c r="F67" s="2"/>
      <c r="G67" s="67">
        <f>G7+G27+G31+G36+G47+G57+G62</f>
        <v>4281.4</v>
      </c>
    </row>
  </sheetData>
  <sheetProtection/>
  <mergeCells count="3">
    <mergeCell ref="F1:G1"/>
    <mergeCell ref="A3:G3"/>
    <mergeCell ref="A2:G2"/>
  </mergeCells>
  <printOptions/>
  <pageMargins left="0.7874015748031497" right="0.3937007874015748" top="0.49" bottom="0.3937007874015748" header="0.31496062992125984" footer="0.31496062992125984"/>
  <pageSetup fitToHeight="2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SGladkih</dc:creator>
  <cp:keywords/>
  <dc:description/>
  <cp:lastModifiedBy>Юрий</cp:lastModifiedBy>
  <cp:lastPrinted>2012-11-07T09:34:54Z</cp:lastPrinted>
  <dcterms:created xsi:type="dcterms:W3CDTF">2007-11-07T07:51:06Z</dcterms:created>
  <dcterms:modified xsi:type="dcterms:W3CDTF">2013-02-12T07:44:05Z</dcterms:modified>
  <cp:category/>
  <cp:version/>
  <cp:contentType/>
  <cp:contentStatus/>
</cp:coreProperties>
</file>